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v-ko\Desktop\fin plan 2024\fin plan 2025\"/>
    </mc:Choice>
  </mc:AlternateContent>
  <xr:revisionPtr revIDLastSave="0" documentId="13_ncr:1_{0EF766B3-B2C4-4009-AC2A-05147B6E65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8" l="1"/>
  <c r="E10" i="8"/>
  <c r="F10" i="8"/>
  <c r="D25" i="3"/>
  <c r="D11" i="3"/>
  <c r="H25" i="3"/>
  <c r="H24" i="3" s="1"/>
  <c r="G25" i="3"/>
  <c r="F25" i="3"/>
  <c r="G11" i="3"/>
  <c r="F14" i="10"/>
  <c r="F10" i="10"/>
  <c r="G10" i="10"/>
  <c r="H10" i="10"/>
  <c r="I10" i="10"/>
  <c r="J10" i="10"/>
  <c r="F11" i="3"/>
  <c r="H11" i="3"/>
  <c r="E24" i="3" l="1"/>
  <c r="F38" i="10" l="1"/>
  <c r="G38" i="10" s="1"/>
  <c r="H38" i="10" s="1"/>
  <c r="I38" i="10" s="1"/>
  <c r="J38" i="10" s="1"/>
  <c r="J22" i="10"/>
  <c r="I22" i="10"/>
  <c r="H22" i="10"/>
  <c r="G22" i="10"/>
  <c r="F22" i="10"/>
  <c r="J12" i="10"/>
  <c r="I12" i="10"/>
  <c r="H12" i="10"/>
  <c r="G12" i="10"/>
  <c r="F12" i="10"/>
  <c r="J9" i="10"/>
  <c r="I9" i="10"/>
  <c r="H9" i="10"/>
  <c r="G9" i="10"/>
  <c r="F9" i="10"/>
  <c r="G15" i="10" l="1"/>
  <c r="G23" i="10" s="1"/>
  <c r="G29" i="10" s="1"/>
  <c r="G30" i="10" s="1"/>
  <c r="H15" i="10"/>
  <c r="H23" i="10" s="1"/>
  <c r="H29" i="10" s="1"/>
  <c r="H30" i="10" s="1"/>
  <c r="I15" i="10"/>
  <c r="I23" i="10" s="1"/>
  <c r="I29" i="10" s="1"/>
  <c r="I30" i="10" s="1"/>
  <c r="F15" i="10"/>
  <c r="F23" i="10" s="1"/>
  <c r="F29" i="10" s="1"/>
  <c r="F30" i="10" s="1"/>
  <c r="J15" i="10"/>
  <c r="J23" i="10" s="1"/>
  <c r="J29" i="10" s="1"/>
  <c r="J30" i="10" s="1"/>
</calcChain>
</file>

<file path=xl/sharedStrings.xml><?xml version="1.0" encoding="utf-8"?>
<sst xmlns="http://schemas.openxmlformats.org/spreadsheetml/2006/main" count="239" uniqueCount="110">
  <si>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</si>
  <si>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</si>
  <si>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</si>
  <si>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</si>
  <si>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</si>
  <si>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</si>
  <si>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</si>
  <si>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</si>
  <si>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</si>
  <si>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</si>
  <si>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</si>
  <si>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</si>
  <si>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</si>
  <si>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</si>
  <si>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</si>
  <si>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</si>
  <si>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</si>
  <si>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</si>
  <si>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</si>
  <si>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</si>
  <si>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</si>
  <si>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</si>
  <si>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</si>
  <si>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</si>
  <si>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</si>
  <si>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Aktivnost Axxxxxx</t>
  </si>
  <si>
    <t>Kapitalni projekt Kxxxxxx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</si>
  <si>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</si>
  <si>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</si>
  <si>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</si>
  <si>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</si>
  <si>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</si>
  <si>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</si>
  <si>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</si>
  <si>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</si>
  <si>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</si>
  <si>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</si>
  <si>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</si>
  <si>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</si>
  <si>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</si>
  <si>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</si>
  <si>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</si>
  <si>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</si>
  <si>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</si>
  <si>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</si>
  <si>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</si>
  <si>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</si>
  <si>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</si>
  <si>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</si>
  <si>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</si>
  <si>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</si>
  <si>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</si>
  <si>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</si>
  <si>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</si>
  <si>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</si>
  <si>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</si>
  <si>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</si>
  <si>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</si>
  <si>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</si>
  <si>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</si>
  <si>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</si>
  <si>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</si>
  <si>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</si>
  <si>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</si>
  <si>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</si>
  <si>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</si>
  <si>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</si>
  <si>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</si>
  <si>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</si>
  <si>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</si>
  <si>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DJEČJI VRTIĆ "KOMIŽA"</t>
  </si>
  <si>
    <t>Dječji vrtić "Komiža"</t>
  </si>
  <si>
    <t>Financijski rashodi</t>
  </si>
  <si>
    <t xml:space="preserve">09 Obrazovanje </t>
  </si>
  <si>
    <t>091 Predškolski odgoj i osnovno obrazovanje</t>
  </si>
  <si>
    <t>Prihodi od upravnih i administrativnih pristojbi, prihodi po posevnim propisima</t>
  </si>
  <si>
    <t>Prihodi od donacija</t>
  </si>
  <si>
    <t xml:space="preserve">  47 Sufinanciranje cijene usluga</t>
  </si>
  <si>
    <t xml:space="preserve">  511 Pomoći iz drž. Proračun</t>
  </si>
  <si>
    <t>6 Donacije</t>
  </si>
  <si>
    <t>Tuzemne donacije</t>
  </si>
  <si>
    <t>9 Višak prihoda poslovanja prethodnog razdoblja</t>
  </si>
  <si>
    <t>Redovni program predškolskog odgoja</t>
  </si>
  <si>
    <t>Odgojno, obrazovno i tehničko osoblje</t>
  </si>
  <si>
    <t>Izvor financiranja 11</t>
  </si>
  <si>
    <t>Opći prihodi</t>
  </si>
  <si>
    <t>Izvor financiranja 47</t>
  </si>
  <si>
    <t>Sufinanciranje cijene usluge</t>
  </si>
  <si>
    <t>Redovna djelatnost dječjeg vrtića</t>
  </si>
  <si>
    <t>Izvor financiranja 511</t>
  </si>
  <si>
    <t>Pomoći iz državnog proračuna</t>
  </si>
  <si>
    <t>Izvor financiranja 9</t>
  </si>
  <si>
    <t>Višak prihoda iz prethodne godine</t>
  </si>
  <si>
    <t>Obilježavanje Dana Sv.Nikole</t>
  </si>
  <si>
    <t>Izvor financiranja 61</t>
  </si>
  <si>
    <t>Nabava opreme</t>
  </si>
  <si>
    <t>Sufinanciranje cijene usluga</t>
  </si>
  <si>
    <t xml:space="preserve">Nabava programa </t>
  </si>
  <si>
    <t>Razdjel 002 Dječji vrtić "Komiža"</t>
  </si>
  <si>
    <t>Glava: 01 Dječji vrtić "Komiža"</t>
  </si>
  <si>
    <t>Izvršenje 2023.*</t>
  </si>
  <si>
    <t>Plan 2024.</t>
  </si>
  <si>
    <t>Proračun za 2025.</t>
  </si>
  <si>
    <t>Projekcija proračuna
za 2027.</t>
  </si>
  <si>
    <t>izvršenje 2023</t>
  </si>
  <si>
    <t>Plan za 2025.</t>
  </si>
  <si>
    <t>Projekcija 
za 2027.</t>
  </si>
  <si>
    <t>Izvršenje 2023.</t>
  </si>
  <si>
    <t>FINANCIJSKI PLAN PRORAČUNSKOG KORISNIKA JEDINICE LOKALNE I PODRUČNE (REGIONALNE) SAMOUPRAVE 
ZA 2025. I PROJEKCIJA ZA 2026. I 2027. GODINU</t>
  </si>
  <si>
    <t>Ostali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</si>
</sst>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1" fillId="0" borderId="0" xfId="0" applyFont="1"/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wrapText="1"/>
    </xf>
    <xf numFmtId="0" fontId="0" fillId="0" borderId="3" xfId="0" applyBorder="1"/>
    <xf numFmtId="4" fontId="6" fillId="2" borderId="3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0" fontId="1" fillId="0" borderId="3" xfId="0" applyFont="1" applyBorder="1"/>
    <xf numFmtId="0" fontId="3" fillId="0" borderId="3" xfId="0" applyFont="1" applyBorder="1"/>
    <xf numFmtId="3" fontId="0" fillId="0" borderId="3" xfId="0" applyNumberFormat="1" applyBorder="1"/>
    <xf numFmtId="3" fontId="3" fillId="2" borderId="6" xfId="0" applyNumberFormat="1" applyFont="1" applyFill="1" applyBorder="1" applyAlignment="1">
      <alignment horizontal="right"/>
    </xf>
    <xf numFmtId="4" fontId="0" fillId="0" borderId="3" xfId="0" applyNumberFormat="1" applyBorder="1"/>
    <xf numFmtId="4" fontId="0" fillId="0" borderId="0" xfId="0" applyNumberFormat="1"/>
    <xf numFmtId="4" fontId="3" fillId="2" borderId="4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4" fontId="1" fillId="0" borderId="3" xfId="0" applyNumberFormat="1" applyFont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A40" sqref="A40:J40"/>
    </sheetView>
  </sheetViews>
  <sheetFormatPr defaultRowHeight="14.4" x14ac:dyDescent="0.3"/>
  <cols>
    <col min="5" max="10" width="25.33203125" customWidth="1"/>
  </cols>
  <sheetData>
    <row r="1" spans="1:11" ht="20.399999999999999" customHeight="1" x14ac:dyDescent="0.4">
      <c r="A1" s="62" t="s">
        <v>71</v>
      </c>
    </row>
    <row r="2" spans="1:11" ht="42" customHeigh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68"/>
    </row>
    <row r="3" spans="1:11" ht="17.399999999999999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ht="15.6" x14ac:dyDescent="0.3">
      <c r="A4" s="89" t="s">
        <v>18</v>
      </c>
      <c r="B4" s="89"/>
      <c r="C4" s="89"/>
      <c r="D4" s="89"/>
      <c r="E4" s="89"/>
      <c r="F4" s="89"/>
      <c r="G4" s="89"/>
      <c r="H4" s="89"/>
      <c r="I4" s="90"/>
      <c r="J4" s="90"/>
    </row>
    <row r="5" spans="1:11" ht="17.399999999999999" x14ac:dyDescent="0.3">
      <c r="A5" s="4"/>
      <c r="B5" s="4"/>
      <c r="C5" s="4"/>
      <c r="D5" s="4"/>
      <c r="E5" s="4"/>
      <c r="F5" s="4"/>
      <c r="G5" s="4"/>
      <c r="H5" s="4"/>
      <c r="I5" s="5"/>
      <c r="J5" s="5"/>
    </row>
    <row r="6" spans="1:11" ht="15.6" x14ac:dyDescent="0.3">
      <c r="A6" s="89" t="s">
        <v>27</v>
      </c>
      <c r="B6" s="91"/>
      <c r="C6" s="91"/>
      <c r="D6" s="91"/>
      <c r="E6" s="91"/>
      <c r="F6" s="91"/>
      <c r="G6" s="91"/>
      <c r="H6" s="91"/>
      <c r="I6" s="91"/>
      <c r="J6" s="91"/>
    </row>
    <row r="7" spans="1:11" ht="17.399999999999999" x14ac:dyDescent="0.3">
      <c r="A7" s="1"/>
      <c r="B7" s="2"/>
      <c r="C7" s="2"/>
      <c r="D7" s="2"/>
      <c r="E7" s="6"/>
      <c r="F7" s="7"/>
      <c r="G7" s="7"/>
      <c r="H7" s="7"/>
      <c r="I7" s="7"/>
      <c r="J7" s="33" t="s">
        <v>36</v>
      </c>
    </row>
    <row r="8" spans="1:11" ht="26.4" x14ac:dyDescent="0.3">
      <c r="A8" s="26"/>
      <c r="B8" s="27"/>
      <c r="C8" s="27"/>
      <c r="D8" s="28"/>
      <c r="E8" s="29"/>
      <c r="F8" s="3" t="s">
        <v>100</v>
      </c>
      <c r="G8" s="3" t="s">
        <v>101</v>
      </c>
      <c r="H8" s="3" t="s">
        <v>102</v>
      </c>
      <c r="I8" s="3" t="s">
        <v>43</v>
      </c>
      <c r="J8" s="3" t="s">
        <v>103</v>
      </c>
    </row>
    <row r="9" spans="1:11" x14ac:dyDescent="0.3">
      <c r="A9" s="92" t="s">
        <v>0</v>
      </c>
      <c r="B9" s="93"/>
      <c r="C9" s="93"/>
      <c r="D9" s="93"/>
      <c r="E9" s="94"/>
      <c r="F9" s="30">
        <f>F10+F11</f>
        <v>225264.26</v>
      </c>
      <c r="G9" s="30">
        <f t="shared" ref="G9:J9" si="0">G10+G11</f>
        <v>298088</v>
      </c>
      <c r="H9" s="30">
        <f t="shared" si="0"/>
        <v>385000</v>
      </c>
      <c r="I9" s="30">
        <f t="shared" si="0"/>
        <v>395000</v>
      </c>
      <c r="J9" s="30">
        <f t="shared" si="0"/>
        <v>400000</v>
      </c>
    </row>
    <row r="10" spans="1:11" x14ac:dyDescent="0.3">
      <c r="A10" s="95" t="s">
        <v>37</v>
      </c>
      <c r="B10" s="96"/>
      <c r="C10" s="96"/>
      <c r="D10" s="96"/>
      <c r="E10" s="88"/>
      <c r="F10" s="31">
        <f>' Račun prihoda i rashoda'!D10</f>
        <v>225264.26</v>
      </c>
      <c r="G10" s="31">
        <f>' Račun prihoda i rashoda'!E10</f>
        <v>298088</v>
      </c>
      <c r="H10" s="31">
        <f>' Račun prihoda i rashoda'!F10</f>
        <v>385000</v>
      </c>
      <c r="I10" s="31">
        <f>' Račun prihoda i rashoda'!G10</f>
        <v>395000</v>
      </c>
      <c r="J10" s="31">
        <f>' Račun prihoda i rashoda'!H10</f>
        <v>400000</v>
      </c>
    </row>
    <row r="11" spans="1:11" x14ac:dyDescent="0.3">
      <c r="A11" s="87" t="s">
        <v>38</v>
      </c>
      <c r="B11" s="88"/>
      <c r="C11" s="88"/>
      <c r="D11" s="88"/>
      <c r="E11" s="88"/>
      <c r="F11" s="31"/>
      <c r="G11" s="31"/>
      <c r="H11" s="31"/>
      <c r="I11" s="31"/>
      <c r="J11" s="31"/>
    </row>
    <row r="12" spans="1:11" x14ac:dyDescent="0.3">
      <c r="A12" s="34" t="s">
        <v>1</v>
      </c>
      <c r="B12" s="43"/>
      <c r="C12" s="43"/>
      <c r="D12" s="43"/>
      <c r="E12" s="43"/>
      <c r="F12" s="30">
        <f>F13+F14</f>
        <v>222890.42</v>
      </c>
      <c r="G12" s="30">
        <f t="shared" ref="G12:J12" si="1">G13+G14</f>
        <v>301237</v>
      </c>
      <c r="H12" s="30">
        <f t="shared" si="1"/>
        <v>385000</v>
      </c>
      <c r="I12" s="30">
        <f t="shared" si="1"/>
        <v>395000</v>
      </c>
      <c r="J12" s="30">
        <f t="shared" si="1"/>
        <v>400000</v>
      </c>
    </row>
    <row r="13" spans="1:11" x14ac:dyDescent="0.3">
      <c r="A13" s="97" t="s">
        <v>39</v>
      </c>
      <c r="B13" s="96"/>
      <c r="C13" s="96"/>
      <c r="D13" s="96"/>
      <c r="E13" s="96"/>
      <c r="F13" s="69">
        <v>221627.92</v>
      </c>
      <c r="G13" s="68">
        <v>299837</v>
      </c>
      <c r="H13" s="9">
        <v>384000</v>
      </c>
      <c r="I13" s="9">
        <v>394000</v>
      </c>
      <c r="J13" s="9">
        <v>399000</v>
      </c>
    </row>
    <row r="14" spans="1:11" x14ac:dyDescent="0.3">
      <c r="A14" s="87" t="s">
        <v>40</v>
      </c>
      <c r="B14" s="88"/>
      <c r="C14" s="88"/>
      <c r="D14" s="88"/>
      <c r="E14" s="88"/>
      <c r="F14" s="31">
        <f>' Račun prihoda i rashoda'!$D$29</f>
        <v>1262.5</v>
      </c>
      <c r="G14" s="9">
        <v>1400</v>
      </c>
      <c r="H14" s="9">
        <v>1000</v>
      </c>
      <c r="I14" s="9">
        <v>1000</v>
      </c>
      <c r="J14" s="9">
        <v>1000</v>
      </c>
    </row>
    <row r="15" spans="1:11" x14ac:dyDescent="0.3">
      <c r="A15" s="98" t="s">
        <v>62</v>
      </c>
      <c r="B15" s="93"/>
      <c r="C15" s="93"/>
      <c r="D15" s="93"/>
      <c r="E15" s="93"/>
      <c r="F15" s="30">
        <f>F9-F12</f>
        <v>2373.8399999999965</v>
      </c>
      <c r="G15" s="30">
        <f t="shared" ref="G15:J15" si="2">G9-G12</f>
        <v>-3149</v>
      </c>
      <c r="H15" s="30">
        <f t="shared" si="2"/>
        <v>0</v>
      </c>
      <c r="I15" s="30">
        <f t="shared" si="2"/>
        <v>0</v>
      </c>
      <c r="J15" s="30">
        <f t="shared" si="2"/>
        <v>0</v>
      </c>
    </row>
    <row r="16" spans="1:11" ht="17.399999999999999" x14ac:dyDescent="0.3">
      <c r="A16" s="4"/>
      <c r="B16" s="20"/>
      <c r="C16" s="20"/>
      <c r="D16" s="20"/>
      <c r="E16" s="20"/>
      <c r="F16" s="20"/>
      <c r="G16" s="20"/>
      <c r="H16" s="21"/>
      <c r="I16" s="21"/>
      <c r="J16" s="21"/>
    </row>
    <row r="17" spans="1:10" ht="15.6" x14ac:dyDescent="0.3">
      <c r="A17" s="89" t="s">
        <v>28</v>
      </c>
      <c r="B17" s="91"/>
      <c r="C17" s="91"/>
      <c r="D17" s="91"/>
      <c r="E17" s="91"/>
      <c r="F17" s="91"/>
      <c r="G17" s="91"/>
      <c r="H17" s="91"/>
      <c r="I17" s="91"/>
      <c r="J17" s="91"/>
    </row>
    <row r="18" spans="1:10" ht="17.399999999999999" x14ac:dyDescent="0.3">
      <c r="A18" s="4"/>
      <c r="B18" s="20"/>
      <c r="C18" s="20"/>
      <c r="D18" s="20"/>
      <c r="E18" s="20"/>
      <c r="F18" s="20"/>
      <c r="G18" s="20"/>
      <c r="H18" s="21"/>
      <c r="I18" s="21"/>
      <c r="J18" s="21"/>
    </row>
    <row r="19" spans="1:10" ht="26.4" x14ac:dyDescent="0.3">
      <c r="A19" s="26"/>
      <c r="B19" s="27"/>
      <c r="C19" s="27"/>
      <c r="D19" s="28"/>
      <c r="E19" s="29"/>
      <c r="F19" s="3" t="s">
        <v>100</v>
      </c>
      <c r="G19" s="3" t="s">
        <v>101</v>
      </c>
      <c r="H19" s="3" t="s">
        <v>102</v>
      </c>
      <c r="I19" s="3" t="s">
        <v>43</v>
      </c>
      <c r="J19" s="3" t="s">
        <v>103</v>
      </c>
    </row>
    <row r="20" spans="1:10" x14ac:dyDescent="0.3">
      <c r="A20" s="87" t="s">
        <v>41</v>
      </c>
      <c r="B20" s="88"/>
      <c r="C20" s="88"/>
      <c r="D20" s="88"/>
      <c r="E20" s="88"/>
      <c r="F20" s="31"/>
      <c r="G20" s="31"/>
      <c r="H20" s="31"/>
      <c r="I20" s="31"/>
      <c r="J20" s="44"/>
    </row>
    <row r="21" spans="1:10" x14ac:dyDescent="0.3">
      <c r="A21" s="87" t="s">
        <v>42</v>
      </c>
      <c r="B21" s="88"/>
      <c r="C21" s="88"/>
      <c r="D21" s="88"/>
      <c r="E21" s="88"/>
      <c r="F21" s="31"/>
      <c r="G21" s="31"/>
      <c r="H21" s="31"/>
      <c r="I21" s="31"/>
      <c r="J21" s="44"/>
    </row>
    <row r="22" spans="1:10" x14ac:dyDescent="0.3">
      <c r="A22" s="98" t="s">
        <v>2</v>
      </c>
      <c r="B22" s="93"/>
      <c r="C22" s="93"/>
      <c r="D22" s="93"/>
      <c r="E22" s="93"/>
      <c r="F22" s="30">
        <f>F20-F21</f>
        <v>0</v>
      </c>
      <c r="G22" s="30">
        <f t="shared" ref="G22:J22" si="3">G20-G21</f>
        <v>0</v>
      </c>
      <c r="H22" s="30">
        <f t="shared" si="3"/>
        <v>0</v>
      </c>
      <c r="I22" s="30">
        <f t="shared" si="3"/>
        <v>0</v>
      </c>
      <c r="J22" s="30">
        <f t="shared" si="3"/>
        <v>0</v>
      </c>
    </row>
    <row r="23" spans="1:10" x14ac:dyDescent="0.3">
      <c r="A23" s="98" t="s">
        <v>63</v>
      </c>
      <c r="B23" s="93"/>
      <c r="C23" s="93"/>
      <c r="D23" s="93"/>
      <c r="E23" s="93"/>
      <c r="F23" s="30">
        <f>F15+F22</f>
        <v>2373.8399999999965</v>
      </c>
      <c r="G23" s="30">
        <f t="shared" ref="G23:J23" si="4">G15+G22</f>
        <v>-3149</v>
      </c>
      <c r="H23" s="30">
        <f t="shared" si="4"/>
        <v>0</v>
      </c>
      <c r="I23" s="30">
        <f t="shared" si="4"/>
        <v>0</v>
      </c>
      <c r="J23" s="30">
        <f t="shared" si="4"/>
        <v>0</v>
      </c>
    </row>
    <row r="24" spans="1:10" ht="17.399999999999999" x14ac:dyDescent="0.3">
      <c r="A24" s="19"/>
      <c r="B24" s="20"/>
      <c r="C24" s="20"/>
      <c r="D24" s="20"/>
      <c r="E24" s="20"/>
      <c r="F24" s="20"/>
      <c r="G24" s="20"/>
      <c r="H24" s="21"/>
      <c r="I24" s="21"/>
      <c r="J24" s="21"/>
    </row>
    <row r="25" spans="1:10" ht="15.6" x14ac:dyDescent="0.3">
      <c r="A25" s="89" t="s">
        <v>64</v>
      </c>
      <c r="B25" s="91"/>
      <c r="C25" s="91"/>
      <c r="D25" s="91"/>
      <c r="E25" s="91"/>
      <c r="F25" s="91"/>
      <c r="G25" s="91"/>
      <c r="H25" s="91"/>
      <c r="I25" s="91"/>
      <c r="J25" s="91"/>
    </row>
    <row r="26" spans="1:10" ht="15.6" x14ac:dyDescent="0.3">
      <c r="A26" s="41"/>
      <c r="B26" s="42"/>
      <c r="C26" s="42"/>
      <c r="D26" s="42"/>
      <c r="E26" s="42"/>
      <c r="F26" s="42"/>
      <c r="G26" s="42"/>
      <c r="H26" s="42"/>
      <c r="I26" s="42"/>
      <c r="J26" s="42"/>
    </row>
    <row r="27" spans="1:10" ht="26.4" x14ac:dyDescent="0.3">
      <c r="A27" s="26"/>
      <c r="B27" s="27"/>
      <c r="C27" s="27"/>
      <c r="D27" s="28"/>
      <c r="E27" s="29"/>
      <c r="F27" s="3" t="s">
        <v>100</v>
      </c>
      <c r="G27" s="3" t="s">
        <v>101</v>
      </c>
      <c r="H27" s="3" t="s">
        <v>102</v>
      </c>
      <c r="I27" s="3" t="s">
        <v>43</v>
      </c>
      <c r="J27" s="3" t="s">
        <v>103</v>
      </c>
    </row>
    <row r="28" spans="1:10" ht="15" customHeight="1" x14ac:dyDescent="0.3">
      <c r="A28" s="101" t="s">
        <v>65</v>
      </c>
      <c r="B28" s="102"/>
      <c r="C28" s="102"/>
      <c r="D28" s="102"/>
      <c r="E28" s="103"/>
      <c r="F28" s="45">
        <v>974.88</v>
      </c>
      <c r="G28" s="45">
        <v>3349</v>
      </c>
      <c r="H28" s="45">
        <v>0</v>
      </c>
      <c r="I28" s="45">
        <v>0</v>
      </c>
      <c r="J28" s="46">
        <v>0</v>
      </c>
    </row>
    <row r="29" spans="1:10" ht="15" customHeight="1" x14ac:dyDescent="0.3">
      <c r="A29" s="98" t="s">
        <v>66</v>
      </c>
      <c r="B29" s="93"/>
      <c r="C29" s="93"/>
      <c r="D29" s="93"/>
      <c r="E29" s="93"/>
      <c r="F29" s="47">
        <f>F23+F28</f>
        <v>3348.7199999999966</v>
      </c>
      <c r="G29" s="47">
        <f t="shared" ref="G29:J29" si="5">G23+G28</f>
        <v>200</v>
      </c>
      <c r="H29" s="47">
        <f t="shared" si="5"/>
        <v>0</v>
      </c>
      <c r="I29" s="47">
        <f t="shared" si="5"/>
        <v>0</v>
      </c>
      <c r="J29" s="48">
        <f t="shared" si="5"/>
        <v>0</v>
      </c>
    </row>
    <row r="30" spans="1:10" ht="45" customHeight="1" x14ac:dyDescent="0.3">
      <c r="A30" s="92" t="s">
        <v>67</v>
      </c>
      <c r="B30" s="104"/>
      <c r="C30" s="104"/>
      <c r="D30" s="104"/>
      <c r="E30" s="105"/>
      <c r="F30" s="47">
        <f>F15+F22+F28-F29</f>
        <v>0</v>
      </c>
      <c r="G30" s="47">
        <f t="shared" ref="G30:J30" si="6">G15+G22+G28-G29</f>
        <v>0</v>
      </c>
      <c r="H30" s="47">
        <f t="shared" si="6"/>
        <v>0</v>
      </c>
      <c r="I30" s="47">
        <f t="shared" si="6"/>
        <v>0</v>
      </c>
      <c r="J30" s="48">
        <f t="shared" si="6"/>
        <v>0</v>
      </c>
    </row>
    <row r="31" spans="1:10" ht="15.6" x14ac:dyDescent="0.3">
      <c r="A31" s="49"/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.6" x14ac:dyDescent="0.3">
      <c r="A32" s="106" t="s">
        <v>61</v>
      </c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10" ht="17.399999999999999" x14ac:dyDescent="0.3">
      <c r="A33" s="51"/>
      <c r="B33" s="52"/>
      <c r="C33" s="52"/>
      <c r="D33" s="52"/>
      <c r="E33" s="52"/>
      <c r="F33" s="52"/>
      <c r="G33" s="52"/>
      <c r="H33" s="53"/>
      <c r="I33" s="53"/>
      <c r="J33" s="53"/>
    </row>
    <row r="34" spans="1:10" ht="26.4" x14ac:dyDescent="0.3">
      <c r="A34" s="54"/>
      <c r="B34" s="55"/>
      <c r="C34" s="55"/>
      <c r="D34" s="56"/>
      <c r="E34" s="57"/>
      <c r="F34" s="3" t="s">
        <v>100</v>
      </c>
      <c r="G34" s="3" t="s">
        <v>101</v>
      </c>
      <c r="H34" s="3" t="s">
        <v>102</v>
      </c>
      <c r="I34" s="3" t="s">
        <v>43</v>
      </c>
      <c r="J34" s="3" t="s">
        <v>103</v>
      </c>
    </row>
    <row r="35" spans="1:10" x14ac:dyDescent="0.3">
      <c r="A35" s="101" t="s">
        <v>65</v>
      </c>
      <c r="B35" s="102"/>
      <c r="C35" s="102"/>
      <c r="D35" s="102"/>
      <c r="E35" s="103"/>
      <c r="F35" s="45">
        <v>974.68</v>
      </c>
      <c r="G35" s="45">
        <v>3349</v>
      </c>
      <c r="H35" s="45"/>
      <c r="I35" s="45"/>
      <c r="J35" s="46"/>
    </row>
    <row r="36" spans="1:10" ht="28.5" customHeight="1" x14ac:dyDescent="0.3">
      <c r="A36" s="101" t="s">
        <v>68</v>
      </c>
      <c r="B36" s="102"/>
      <c r="C36" s="102"/>
      <c r="D36" s="102"/>
      <c r="E36" s="103"/>
      <c r="F36" s="45">
        <v>0</v>
      </c>
      <c r="G36" s="45">
        <v>0</v>
      </c>
      <c r="H36" s="45">
        <v>0</v>
      </c>
      <c r="I36" s="45">
        <v>0</v>
      </c>
      <c r="J36" s="46">
        <v>0</v>
      </c>
    </row>
    <row r="37" spans="1:10" x14ac:dyDescent="0.3">
      <c r="A37" s="101" t="s">
        <v>69</v>
      </c>
      <c r="B37" s="107"/>
      <c r="C37" s="107"/>
      <c r="D37" s="107"/>
      <c r="E37" s="108"/>
      <c r="F37" s="45">
        <v>2374</v>
      </c>
      <c r="G37" s="45">
        <v>-3149</v>
      </c>
      <c r="H37" s="45">
        <v>0</v>
      </c>
      <c r="I37" s="45">
        <v>0</v>
      </c>
      <c r="J37" s="46">
        <v>0</v>
      </c>
    </row>
    <row r="38" spans="1:10" ht="15" customHeight="1" x14ac:dyDescent="0.3">
      <c r="A38" s="98" t="s">
        <v>66</v>
      </c>
      <c r="B38" s="93"/>
      <c r="C38" s="93"/>
      <c r="D38" s="93"/>
      <c r="E38" s="93"/>
      <c r="F38" s="32">
        <f>F35-F36+F37</f>
        <v>3348.68</v>
      </c>
      <c r="G38" s="32">
        <f t="shared" ref="G38:J38" si="7">G35-G36+G37</f>
        <v>200</v>
      </c>
      <c r="H38" s="32">
        <f t="shared" si="7"/>
        <v>0</v>
      </c>
      <c r="I38" s="32">
        <f t="shared" si="7"/>
        <v>0</v>
      </c>
      <c r="J38" s="58">
        <f t="shared" si="7"/>
        <v>0</v>
      </c>
    </row>
    <row r="39" spans="1:10" ht="17.25" customHeight="1" x14ac:dyDescent="0.3"/>
    <row r="40" spans="1:10" x14ac:dyDescent="0.3">
      <c r="A40" s="99"/>
      <c r="B40" s="100"/>
      <c r="C40" s="100"/>
      <c r="D40" s="100"/>
      <c r="E40" s="100"/>
      <c r="F40" s="100"/>
      <c r="G40" s="100"/>
      <c r="H40" s="100"/>
      <c r="I40" s="100"/>
      <c r="J40" s="100"/>
    </row>
    <row r="41" spans="1:10" ht="9" customHeight="1" x14ac:dyDescent="0.3"/>
  </sheetData>
  <mergeCells count="24">
    <mergeCell ref="A40:J40"/>
    <mergeCell ref="A22:E22"/>
    <mergeCell ref="A23:E23"/>
    <mergeCell ref="A25:J25"/>
    <mergeCell ref="A28:E28"/>
    <mergeCell ref="A29:E29"/>
    <mergeCell ref="A30:E30"/>
    <mergeCell ref="A32:J32"/>
    <mergeCell ref="A35:E35"/>
    <mergeCell ref="A36:E36"/>
    <mergeCell ref="A37:E37"/>
    <mergeCell ref="A38:E38"/>
    <mergeCell ref="A21:E21"/>
    <mergeCell ref="A2:J2"/>
    <mergeCell ref="A4:J4"/>
    <mergeCell ref="A6:J6"/>
    <mergeCell ref="A9:E9"/>
    <mergeCell ref="A10:E10"/>
    <mergeCell ref="A11:E11"/>
    <mergeCell ref="A13:E13"/>
    <mergeCell ref="A14:E14"/>
    <mergeCell ref="A15:E15"/>
    <mergeCell ref="A17:J17"/>
    <mergeCell ref="A20:E20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topLeftCell="A19" workbookViewId="0">
      <selection activeCell="D24" sqref="D24:H24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89" t="s">
        <v>34</v>
      </c>
      <c r="B1" s="89"/>
      <c r="C1" s="89"/>
      <c r="D1" s="89"/>
      <c r="E1" s="89"/>
      <c r="F1" s="89"/>
      <c r="G1" s="89"/>
      <c r="H1" s="89"/>
    </row>
    <row r="2" spans="1:8" ht="18" customHeight="1" x14ac:dyDescent="0.3">
      <c r="A2" s="4"/>
      <c r="B2" s="4"/>
      <c r="C2" s="4"/>
      <c r="D2" s="110" t="s">
        <v>70</v>
      </c>
      <c r="E2" s="110"/>
      <c r="F2" s="110"/>
      <c r="G2" s="4"/>
      <c r="H2" s="4"/>
    </row>
    <row r="3" spans="1:8" ht="15.75" customHeight="1" x14ac:dyDescent="0.3">
      <c r="A3" s="89" t="s">
        <v>18</v>
      </c>
      <c r="B3" s="89"/>
      <c r="C3" s="89"/>
      <c r="D3" s="89"/>
      <c r="E3" s="89"/>
      <c r="F3" s="89"/>
      <c r="G3" s="89"/>
      <c r="H3" s="89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89" t="s">
        <v>4</v>
      </c>
      <c r="B5" s="89"/>
      <c r="C5" s="89"/>
      <c r="D5" s="89"/>
      <c r="E5" s="89"/>
      <c r="F5" s="89"/>
      <c r="G5" s="89"/>
      <c r="H5" s="89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3">
      <c r="A7" s="89" t="s">
        <v>44</v>
      </c>
      <c r="B7" s="89"/>
      <c r="C7" s="89"/>
      <c r="D7" s="89"/>
      <c r="E7" s="89"/>
      <c r="F7" s="89"/>
      <c r="G7" s="89"/>
      <c r="H7" s="89"/>
    </row>
    <row r="8" spans="1:8" ht="17.399999999999999" x14ac:dyDescent="0.3">
      <c r="A8" s="4"/>
      <c r="B8" s="4"/>
      <c r="C8" s="4"/>
      <c r="D8" s="4"/>
      <c r="E8" s="4"/>
      <c r="F8" s="4"/>
      <c r="G8" s="5"/>
      <c r="H8" s="5"/>
    </row>
    <row r="9" spans="1:8" ht="26.4" x14ac:dyDescent="0.3">
      <c r="A9" s="18" t="s">
        <v>5</v>
      </c>
      <c r="B9" s="17" t="s">
        <v>6</v>
      </c>
      <c r="C9" s="17" t="s">
        <v>3</v>
      </c>
      <c r="D9" s="17" t="s">
        <v>107</v>
      </c>
      <c r="E9" s="18" t="s">
        <v>101</v>
      </c>
      <c r="F9" s="18" t="s">
        <v>105</v>
      </c>
      <c r="G9" s="18" t="s">
        <v>35</v>
      </c>
      <c r="H9" s="18" t="s">
        <v>106</v>
      </c>
    </row>
    <row r="10" spans="1:8" x14ac:dyDescent="0.3">
      <c r="A10" s="37"/>
      <c r="B10" s="38"/>
      <c r="C10" s="36" t="s">
        <v>0</v>
      </c>
      <c r="D10" s="71">
        <v>225264.26</v>
      </c>
      <c r="E10" s="66">
        <v>298088</v>
      </c>
      <c r="F10" s="66">
        <v>385000</v>
      </c>
      <c r="G10" s="66">
        <v>395000</v>
      </c>
      <c r="H10" s="66">
        <v>400000</v>
      </c>
    </row>
    <row r="11" spans="1:8" ht="15.75" customHeight="1" x14ac:dyDescent="0.3">
      <c r="A11" s="11">
        <v>6</v>
      </c>
      <c r="B11" s="11"/>
      <c r="C11" s="11" t="s">
        <v>7</v>
      </c>
      <c r="D11" s="69">
        <f>SUM(D12:D16)</f>
        <v>225264.26</v>
      </c>
      <c r="E11" s="9">
        <v>298088</v>
      </c>
      <c r="F11" s="9">
        <f>SUM(F12:F15)</f>
        <v>385000</v>
      </c>
      <c r="G11" s="9">
        <f>SUM(G12:G15)</f>
        <v>395000</v>
      </c>
      <c r="H11" s="9">
        <f>SUM(H12:H15)</f>
        <v>400000</v>
      </c>
    </row>
    <row r="12" spans="1:8" ht="39.6" x14ac:dyDescent="0.3">
      <c r="A12" s="11"/>
      <c r="B12" s="15">
        <v>63</v>
      </c>
      <c r="C12" s="15" t="s">
        <v>30</v>
      </c>
      <c r="D12" s="69">
        <v>1987.67</v>
      </c>
      <c r="E12" s="9">
        <v>38588</v>
      </c>
      <c r="F12" s="9">
        <v>38000</v>
      </c>
      <c r="G12" s="9">
        <v>38000</v>
      </c>
      <c r="H12" s="9">
        <v>38000</v>
      </c>
    </row>
    <row r="13" spans="1:8" ht="34.200000000000003" customHeight="1" x14ac:dyDescent="0.3">
      <c r="A13" s="12"/>
      <c r="B13" s="12">
        <v>65</v>
      </c>
      <c r="C13" s="16" t="s">
        <v>75</v>
      </c>
      <c r="D13" s="69">
        <v>35180.53</v>
      </c>
      <c r="E13" s="9">
        <v>27200</v>
      </c>
      <c r="F13" s="9">
        <v>28000</v>
      </c>
      <c r="G13" s="9">
        <v>28000</v>
      </c>
      <c r="H13" s="9">
        <v>28000</v>
      </c>
    </row>
    <row r="14" spans="1:8" ht="34.200000000000003" customHeight="1" x14ac:dyDescent="0.3">
      <c r="A14" s="12"/>
      <c r="B14" s="12">
        <v>66</v>
      </c>
      <c r="C14" s="16" t="s">
        <v>76</v>
      </c>
      <c r="D14" s="69">
        <v>414.74</v>
      </c>
      <c r="E14" s="9">
        <v>137</v>
      </c>
      <c r="F14" s="9">
        <v>300</v>
      </c>
      <c r="G14" s="9">
        <v>300</v>
      </c>
      <c r="H14" s="9">
        <v>300</v>
      </c>
    </row>
    <row r="15" spans="1:8" ht="39.6" x14ac:dyDescent="0.3">
      <c r="A15" s="12"/>
      <c r="B15" s="12">
        <v>67</v>
      </c>
      <c r="C15" s="15" t="s">
        <v>31</v>
      </c>
      <c r="D15" s="69">
        <v>187601.32</v>
      </c>
      <c r="E15" s="9">
        <v>232163</v>
      </c>
      <c r="F15" s="9">
        <v>318700</v>
      </c>
      <c r="G15" s="9">
        <v>328700</v>
      </c>
      <c r="H15" s="9">
        <v>333700</v>
      </c>
    </row>
    <row r="16" spans="1:8" x14ac:dyDescent="0.3">
      <c r="A16" s="12"/>
      <c r="B16" s="12">
        <v>68</v>
      </c>
      <c r="C16" s="15" t="s">
        <v>109</v>
      </c>
      <c r="D16" s="69">
        <v>80</v>
      </c>
      <c r="E16" s="9"/>
      <c r="F16" s="9"/>
      <c r="G16" s="9"/>
      <c r="H16" s="9"/>
    </row>
    <row r="17" spans="1:8" ht="26.4" x14ac:dyDescent="0.3">
      <c r="A17" s="14">
        <v>7</v>
      </c>
      <c r="B17" s="14"/>
      <c r="C17" s="22" t="s">
        <v>8</v>
      </c>
      <c r="D17" s="69"/>
      <c r="E17" s="9">
        <v>0</v>
      </c>
      <c r="F17" s="9">
        <v>0</v>
      </c>
      <c r="G17" s="9">
        <v>0</v>
      </c>
      <c r="H17" s="9">
        <v>0</v>
      </c>
    </row>
    <row r="18" spans="1:8" ht="39.6" x14ac:dyDescent="0.3">
      <c r="A18" s="15"/>
      <c r="B18" s="15">
        <v>72</v>
      </c>
      <c r="C18" s="23" t="s">
        <v>29</v>
      </c>
      <c r="D18" s="69"/>
      <c r="E18" s="9"/>
      <c r="F18" s="9"/>
      <c r="G18" s="9"/>
      <c r="H18" s="10"/>
    </row>
    <row r="21" spans="1:8" ht="15.6" x14ac:dyDescent="0.3">
      <c r="A21" s="89" t="s">
        <v>45</v>
      </c>
      <c r="B21" s="109"/>
      <c r="C21" s="109"/>
      <c r="D21" s="109"/>
      <c r="E21" s="109"/>
      <c r="F21" s="109"/>
      <c r="G21" s="109"/>
      <c r="H21" s="109"/>
    </row>
    <row r="22" spans="1:8" ht="17.399999999999999" x14ac:dyDescent="0.3">
      <c r="A22" s="4"/>
      <c r="B22" s="4"/>
      <c r="C22" s="4"/>
      <c r="D22" s="4"/>
      <c r="E22" s="4"/>
      <c r="F22" s="4"/>
      <c r="G22" s="5"/>
      <c r="H22" s="5"/>
    </row>
    <row r="23" spans="1:8" ht="26.4" x14ac:dyDescent="0.3">
      <c r="A23" s="18" t="s">
        <v>5</v>
      </c>
      <c r="B23" s="17" t="s">
        <v>6</v>
      </c>
      <c r="C23" s="17" t="s">
        <v>9</v>
      </c>
      <c r="D23" s="17" t="s">
        <v>107</v>
      </c>
      <c r="E23" s="18" t="s">
        <v>101</v>
      </c>
      <c r="F23" s="18" t="s">
        <v>105</v>
      </c>
      <c r="G23" s="18" t="s">
        <v>35</v>
      </c>
      <c r="H23" s="18" t="s">
        <v>106</v>
      </c>
    </row>
    <row r="24" spans="1:8" x14ac:dyDescent="0.3">
      <c r="A24" s="37"/>
      <c r="B24" s="38"/>
      <c r="C24" s="36" t="s">
        <v>1</v>
      </c>
      <c r="D24" s="71">
        <v>222890.42</v>
      </c>
      <c r="E24" s="65">
        <f>E25+E29</f>
        <v>301237</v>
      </c>
      <c r="F24" s="65">
        <v>385000</v>
      </c>
      <c r="G24" s="65">
        <v>395000</v>
      </c>
      <c r="H24" s="65">
        <f>H25+H29</f>
        <v>400000</v>
      </c>
    </row>
    <row r="25" spans="1:8" ht="15.75" customHeight="1" x14ac:dyDescent="0.3">
      <c r="A25" s="11">
        <v>3</v>
      </c>
      <c r="B25" s="11"/>
      <c r="C25" s="11" t="s">
        <v>10</v>
      </c>
      <c r="D25" s="69">
        <f>SUM(D26:D28)</f>
        <v>221627.91999999998</v>
      </c>
      <c r="E25" s="68">
        <v>299837</v>
      </c>
      <c r="F25" s="67">
        <f>SUM(F26:F28)</f>
        <v>384000</v>
      </c>
      <c r="G25" s="67">
        <f>SUM(G26:G28)</f>
        <v>394000</v>
      </c>
      <c r="H25" s="67">
        <f>SUM(H26:H28)</f>
        <v>399000</v>
      </c>
    </row>
    <row r="26" spans="1:8" ht="15.75" customHeight="1" x14ac:dyDescent="0.3">
      <c r="A26" s="11"/>
      <c r="B26" s="15">
        <v>31</v>
      </c>
      <c r="C26" s="15" t="s">
        <v>11</v>
      </c>
      <c r="D26" s="69">
        <v>174134.37</v>
      </c>
      <c r="E26" s="9">
        <v>251588</v>
      </c>
      <c r="F26" s="9">
        <v>338000</v>
      </c>
      <c r="G26" s="9">
        <v>348000</v>
      </c>
      <c r="H26" s="9">
        <v>353000</v>
      </c>
    </row>
    <row r="27" spans="1:8" x14ac:dyDescent="0.3">
      <c r="A27" s="12"/>
      <c r="B27" s="12">
        <v>32</v>
      </c>
      <c r="C27" s="12" t="s">
        <v>21</v>
      </c>
      <c r="D27" s="69">
        <v>47103.69</v>
      </c>
      <c r="E27" s="68">
        <v>47749</v>
      </c>
      <c r="F27" s="9">
        <v>45500</v>
      </c>
      <c r="G27" s="9">
        <v>45500</v>
      </c>
      <c r="H27" s="9">
        <v>45500</v>
      </c>
    </row>
    <row r="28" spans="1:8" x14ac:dyDescent="0.3">
      <c r="A28" s="12"/>
      <c r="B28" s="12">
        <v>34</v>
      </c>
      <c r="C28" s="12" t="s">
        <v>72</v>
      </c>
      <c r="D28" s="69">
        <v>389.86</v>
      </c>
      <c r="E28" s="9">
        <v>500</v>
      </c>
      <c r="F28" s="9">
        <v>500</v>
      </c>
      <c r="G28" s="9">
        <v>500</v>
      </c>
      <c r="H28" s="9">
        <v>500</v>
      </c>
    </row>
    <row r="29" spans="1:8" ht="26.4" x14ac:dyDescent="0.3">
      <c r="A29" s="14">
        <v>4</v>
      </c>
      <c r="B29" s="14"/>
      <c r="C29" s="22" t="s">
        <v>12</v>
      </c>
      <c r="D29" s="69">
        <v>1262.5</v>
      </c>
      <c r="E29" s="67">
        <v>1400</v>
      </c>
      <c r="F29" s="67">
        <v>1000</v>
      </c>
      <c r="G29" s="67">
        <v>1000</v>
      </c>
      <c r="H29" s="67">
        <v>1000</v>
      </c>
    </row>
    <row r="30" spans="1:8" ht="39.6" x14ac:dyDescent="0.3">
      <c r="A30" s="15"/>
      <c r="B30" s="15">
        <v>42</v>
      </c>
      <c r="C30" s="23" t="s">
        <v>32</v>
      </c>
      <c r="D30" s="69">
        <v>1262.5</v>
      </c>
      <c r="E30" s="9">
        <v>1400</v>
      </c>
      <c r="F30" s="9">
        <v>1000</v>
      </c>
      <c r="G30" s="9">
        <v>1000</v>
      </c>
      <c r="H30" s="9">
        <v>1000</v>
      </c>
    </row>
  </sheetData>
  <mergeCells count="6">
    <mergeCell ref="A21:H21"/>
    <mergeCell ref="A1:H1"/>
    <mergeCell ref="A3:H3"/>
    <mergeCell ref="A5:H5"/>
    <mergeCell ref="A7:H7"/>
    <mergeCell ref="D2:F2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3"/>
  <sheetViews>
    <sheetView topLeftCell="A16" zoomScale="102" zoomScaleNormal="102" workbookViewId="0">
      <selection activeCell="C27" sqref="C27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89" t="s">
        <v>108</v>
      </c>
      <c r="B1" s="89"/>
      <c r="C1" s="89"/>
      <c r="D1" s="89"/>
      <c r="E1" s="89"/>
      <c r="F1" s="89"/>
    </row>
    <row r="2" spans="1:6" ht="18" customHeight="1" x14ac:dyDescent="0.3">
      <c r="A2" s="4"/>
      <c r="B2" s="4"/>
      <c r="C2" s="110" t="s">
        <v>70</v>
      </c>
      <c r="D2" s="110"/>
      <c r="E2" s="4"/>
      <c r="F2" s="4"/>
    </row>
    <row r="3" spans="1:6" ht="15.75" customHeight="1" x14ac:dyDescent="0.3">
      <c r="A3" s="89" t="s">
        <v>18</v>
      </c>
      <c r="B3" s="89"/>
      <c r="C3" s="89"/>
      <c r="D3" s="89"/>
      <c r="E3" s="89"/>
      <c r="F3" s="89"/>
    </row>
    <row r="4" spans="1:6" ht="17.399999999999999" x14ac:dyDescent="0.3">
      <c r="B4" s="4"/>
      <c r="C4" s="4"/>
      <c r="D4" s="4"/>
      <c r="E4" s="5"/>
      <c r="F4" s="5"/>
    </row>
    <row r="5" spans="1:6" ht="18" customHeight="1" x14ac:dyDescent="0.3">
      <c r="A5" s="89" t="s">
        <v>4</v>
      </c>
      <c r="B5" s="89"/>
      <c r="C5" s="89"/>
      <c r="D5" s="89"/>
      <c r="E5" s="89"/>
      <c r="F5" s="89"/>
    </row>
    <row r="6" spans="1:6" ht="17.399999999999999" x14ac:dyDescent="0.3">
      <c r="A6" s="4"/>
      <c r="B6" s="4"/>
      <c r="C6" s="4"/>
      <c r="D6" s="4"/>
      <c r="E6" s="5"/>
      <c r="F6" s="5"/>
    </row>
    <row r="7" spans="1:6" ht="15.75" customHeight="1" x14ac:dyDescent="0.3">
      <c r="A7" s="89" t="s">
        <v>46</v>
      </c>
      <c r="B7" s="89"/>
      <c r="C7" s="89"/>
      <c r="D7" s="89"/>
      <c r="E7" s="89"/>
      <c r="F7" s="89"/>
    </row>
    <row r="8" spans="1:6" ht="17.399999999999999" x14ac:dyDescent="0.3">
      <c r="A8" s="4"/>
      <c r="B8" s="4"/>
      <c r="C8" s="4"/>
      <c r="D8" s="4"/>
      <c r="E8" s="5"/>
      <c r="F8" s="5"/>
    </row>
    <row r="9" spans="1:6" ht="26.4" x14ac:dyDescent="0.3">
      <c r="A9" s="18" t="s">
        <v>48</v>
      </c>
      <c r="B9" s="17" t="s">
        <v>104</v>
      </c>
      <c r="C9" s="18" t="s">
        <v>101</v>
      </c>
      <c r="D9" s="18" t="s">
        <v>105</v>
      </c>
      <c r="E9" s="18" t="s">
        <v>35</v>
      </c>
      <c r="F9" s="18" t="s">
        <v>106</v>
      </c>
    </row>
    <row r="10" spans="1:6" x14ac:dyDescent="0.3">
      <c r="A10" s="39" t="s">
        <v>0</v>
      </c>
      <c r="B10" s="71">
        <v>225264.26</v>
      </c>
      <c r="C10" s="66">
        <v>298088</v>
      </c>
      <c r="D10" s="66">
        <f>D11+D13+D15+D17</f>
        <v>385000</v>
      </c>
      <c r="E10" s="66">
        <f>E11+E13+E15+E17</f>
        <v>395000</v>
      </c>
      <c r="F10" s="66">
        <f>F11+F13+F15+F17</f>
        <v>400000</v>
      </c>
    </row>
    <row r="11" spans="1:6" x14ac:dyDescent="0.3">
      <c r="A11" s="22" t="s">
        <v>51</v>
      </c>
      <c r="B11" s="70">
        <v>187681.32</v>
      </c>
      <c r="C11" s="67">
        <v>232163</v>
      </c>
      <c r="D11" s="67">
        <v>318700</v>
      </c>
      <c r="E11" s="67">
        <v>328700</v>
      </c>
      <c r="F11" s="67">
        <v>333700</v>
      </c>
    </row>
    <row r="12" spans="1:6" x14ac:dyDescent="0.3">
      <c r="A12" s="13" t="s">
        <v>52</v>
      </c>
      <c r="B12" s="69">
        <v>187681.32</v>
      </c>
      <c r="C12" s="9">
        <v>232163</v>
      </c>
      <c r="D12" s="9">
        <v>318700</v>
      </c>
      <c r="E12" s="9">
        <v>328700</v>
      </c>
      <c r="F12" s="9">
        <v>333700</v>
      </c>
    </row>
    <row r="13" spans="1:6" ht="26.4" x14ac:dyDescent="0.3">
      <c r="A13" s="11" t="s">
        <v>50</v>
      </c>
      <c r="B13" s="70">
        <v>35180.53</v>
      </c>
      <c r="C13" s="67">
        <v>27200</v>
      </c>
      <c r="D13" s="67">
        <v>28000</v>
      </c>
      <c r="E13" s="67">
        <v>28000</v>
      </c>
      <c r="F13" s="67">
        <v>28000</v>
      </c>
    </row>
    <row r="14" spans="1:6" ht="26.4" x14ac:dyDescent="0.3">
      <c r="A14" s="16" t="s">
        <v>77</v>
      </c>
      <c r="B14" s="69">
        <v>35180.53</v>
      </c>
      <c r="C14" s="9">
        <v>27200</v>
      </c>
      <c r="D14" s="9">
        <v>28000</v>
      </c>
      <c r="E14" s="9">
        <v>28000</v>
      </c>
      <c r="F14" s="9">
        <v>28000</v>
      </c>
    </row>
    <row r="15" spans="1:6" x14ac:dyDescent="0.3">
      <c r="A15" s="39" t="s">
        <v>49</v>
      </c>
      <c r="B15" s="70">
        <v>1987.67</v>
      </c>
      <c r="C15" s="67">
        <v>38588</v>
      </c>
      <c r="D15" s="67">
        <v>38000</v>
      </c>
      <c r="E15" s="67">
        <v>38000</v>
      </c>
      <c r="F15" s="67">
        <v>38000</v>
      </c>
    </row>
    <row r="16" spans="1:6" x14ac:dyDescent="0.3">
      <c r="A16" s="13" t="s">
        <v>78</v>
      </c>
      <c r="B16" s="69">
        <v>1987.67</v>
      </c>
      <c r="C16" s="9">
        <v>38588</v>
      </c>
      <c r="D16" s="9">
        <v>38000</v>
      </c>
      <c r="E16" s="9">
        <v>38000</v>
      </c>
      <c r="F16" s="9">
        <v>38000</v>
      </c>
    </row>
    <row r="17" spans="1:6" x14ac:dyDescent="0.3">
      <c r="A17" s="39" t="s">
        <v>79</v>
      </c>
      <c r="B17" s="70">
        <v>414.74</v>
      </c>
      <c r="C17" s="67">
        <v>137</v>
      </c>
      <c r="D17" s="67">
        <v>300</v>
      </c>
      <c r="E17" s="67">
        <v>300</v>
      </c>
      <c r="F17" s="73">
        <v>300</v>
      </c>
    </row>
    <row r="18" spans="1:6" x14ac:dyDescent="0.3">
      <c r="A18" s="13">
        <v>61</v>
      </c>
      <c r="B18" s="69">
        <v>414.74</v>
      </c>
      <c r="C18" s="9">
        <v>137</v>
      </c>
      <c r="D18" s="9">
        <v>300</v>
      </c>
      <c r="E18" s="9">
        <v>300</v>
      </c>
      <c r="F18" s="10">
        <v>300</v>
      </c>
    </row>
    <row r="19" spans="1:6" x14ac:dyDescent="0.3">
      <c r="B19" s="82"/>
    </row>
    <row r="20" spans="1:6" ht="15.75" customHeight="1" x14ac:dyDescent="0.3">
      <c r="A20" s="89" t="s">
        <v>47</v>
      </c>
      <c r="B20" s="89"/>
      <c r="C20" s="89"/>
      <c r="D20" s="89"/>
      <c r="E20" s="89"/>
      <c r="F20" s="89"/>
    </row>
    <row r="21" spans="1:6" ht="17.399999999999999" x14ac:dyDescent="0.3">
      <c r="A21" s="4"/>
      <c r="B21" s="4"/>
      <c r="C21" s="4"/>
      <c r="D21" s="4"/>
      <c r="E21" s="5"/>
      <c r="F21" s="5"/>
    </row>
    <row r="22" spans="1:6" ht="26.4" x14ac:dyDescent="0.3">
      <c r="A22" s="18" t="s">
        <v>48</v>
      </c>
      <c r="B22" s="17" t="s">
        <v>104</v>
      </c>
      <c r="C22" s="18" t="s">
        <v>101</v>
      </c>
      <c r="D22" s="18" t="s">
        <v>105</v>
      </c>
      <c r="E22" s="18" t="s">
        <v>35</v>
      </c>
      <c r="F22" s="18" t="s">
        <v>106</v>
      </c>
    </row>
    <row r="23" spans="1:6" x14ac:dyDescent="0.3">
      <c r="A23" s="39" t="s">
        <v>1</v>
      </c>
      <c r="B23" s="71">
        <v>222890.42</v>
      </c>
      <c r="C23" s="65">
        <v>301237</v>
      </c>
      <c r="D23" s="65">
        <v>385000</v>
      </c>
      <c r="E23" s="65">
        <v>395000</v>
      </c>
      <c r="F23" s="65">
        <v>400000</v>
      </c>
    </row>
    <row r="24" spans="1:6" ht="15.75" customHeight="1" x14ac:dyDescent="0.3">
      <c r="A24" s="22" t="s">
        <v>51</v>
      </c>
      <c r="B24" s="70">
        <v>187601.32</v>
      </c>
      <c r="C24" s="72">
        <v>232163</v>
      </c>
      <c r="D24" s="67">
        <v>318700</v>
      </c>
      <c r="E24" s="67">
        <v>328700</v>
      </c>
      <c r="F24" s="67">
        <v>333700</v>
      </c>
    </row>
    <row r="25" spans="1:6" x14ac:dyDescent="0.3">
      <c r="A25" s="13" t="s">
        <v>52</v>
      </c>
      <c r="B25" s="69">
        <v>187601.32</v>
      </c>
      <c r="C25" s="9">
        <v>232163</v>
      </c>
      <c r="D25" s="9">
        <v>318700</v>
      </c>
      <c r="E25" s="9">
        <v>328700</v>
      </c>
      <c r="F25" s="9">
        <v>333700</v>
      </c>
    </row>
    <row r="26" spans="1:6" ht="26.4" x14ac:dyDescent="0.3">
      <c r="A26" s="11" t="s">
        <v>50</v>
      </c>
      <c r="B26" s="70">
        <v>32886.69</v>
      </c>
      <c r="C26" s="67">
        <v>27000</v>
      </c>
      <c r="D26" s="67">
        <v>28000</v>
      </c>
      <c r="E26" s="67">
        <v>28000</v>
      </c>
      <c r="F26" s="67">
        <v>28000</v>
      </c>
    </row>
    <row r="27" spans="1:6" ht="26.4" x14ac:dyDescent="0.3">
      <c r="A27" s="16" t="s">
        <v>77</v>
      </c>
      <c r="B27" s="69">
        <v>32889.69</v>
      </c>
      <c r="C27" s="9">
        <v>27000</v>
      </c>
      <c r="D27" s="9">
        <v>28000</v>
      </c>
      <c r="E27" s="9">
        <v>28000</v>
      </c>
      <c r="F27" s="9">
        <v>28000</v>
      </c>
    </row>
    <row r="28" spans="1:6" x14ac:dyDescent="0.3">
      <c r="A28" s="39" t="s">
        <v>49</v>
      </c>
      <c r="B28" s="70">
        <v>1987.67</v>
      </c>
      <c r="C28" s="67">
        <v>38588</v>
      </c>
      <c r="D28" s="67">
        <v>38000</v>
      </c>
      <c r="E28" s="67">
        <v>38000</v>
      </c>
      <c r="F28" s="67">
        <v>38000</v>
      </c>
    </row>
    <row r="29" spans="1:6" x14ac:dyDescent="0.3">
      <c r="A29" s="13" t="s">
        <v>78</v>
      </c>
      <c r="B29" s="81">
        <v>1987.67</v>
      </c>
      <c r="C29" s="9">
        <v>38588</v>
      </c>
      <c r="D29" s="9">
        <v>38000</v>
      </c>
      <c r="E29" s="9">
        <v>38000</v>
      </c>
      <c r="F29" s="9">
        <v>38000</v>
      </c>
    </row>
    <row r="30" spans="1:6" x14ac:dyDescent="0.3">
      <c r="A30" s="39" t="s">
        <v>79</v>
      </c>
      <c r="B30" s="86">
        <v>414.74</v>
      </c>
      <c r="C30" s="67">
        <v>137</v>
      </c>
      <c r="D30" s="67">
        <v>300</v>
      </c>
      <c r="E30" s="67">
        <v>300</v>
      </c>
      <c r="F30" s="73">
        <v>300</v>
      </c>
    </row>
    <row r="31" spans="1:6" x14ac:dyDescent="0.3">
      <c r="A31" s="13">
        <v>61</v>
      </c>
      <c r="B31" s="81">
        <v>414.74</v>
      </c>
      <c r="C31" s="9">
        <v>137</v>
      </c>
      <c r="D31" s="9">
        <v>300</v>
      </c>
      <c r="E31" s="9">
        <v>300</v>
      </c>
      <c r="F31" s="10">
        <v>300</v>
      </c>
    </row>
    <row r="32" spans="1:6" ht="28.8" x14ac:dyDescent="0.3">
      <c r="A32" s="76" t="s">
        <v>81</v>
      </c>
      <c r="B32" s="81"/>
      <c r="C32" s="75"/>
      <c r="D32" s="77"/>
      <c r="E32" s="77"/>
      <c r="F32" s="77"/>
    </row>
    <row r="33" spans="2:2" x14ac:dyDescent="0.3">
      <c r="B33" s="82"/>
    </row>
  </sheetData>
  <mergeCells count="6">
    <mergeCell ref="A1:F1"/>
    <mergeCell ref="A3:F3"/>
    <mergeCell ref="A5:F5"/>
    <mergeCell ref="A7:F7"/>
    <mergeCell ref="A20:F20"/>
    <mergeCell ref="C2:D2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B18" sqref="B18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42" customHeight="1" x14ac:dyDescent="0.3">
      <c r="A1" s="89" t="s">
        <v>34</v>
      </c>
      <c r="B1" s="89"/>
      <c r="C1" s="89"/>
      <c r="D1" s="89"/>
      <c r="E1" s="89"/>
      <c r="F1" s="89"/>
    </row>
    <row r="2" spans="1:6" ht="18" customHeight="1" x14ac:dyDescent="0.3">
      <c r="A2" s="4"/>
      <c r="B2" s="4"/>
      <c r="C2" s="4"/>
      <c r="D2" s="4"/>
      <c r="E2" s="4"/>
      <c r="F2" s="4"/>
    </row>
    <row r="3" spans="1:6" ht="15.6" x14ac:dyDescent="0.3">
      <c r="A3" s="89" t="s">
        <v>18</v>
      </c>
      <c r="B3" s="89"/>
      <c r="C3" s="89"/>
      <c r="D3" s="89"/>
      <c r="E3" s="90"/>
      <c r="F3" s="90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89" t="s">
        <v>4</v>
      </c>
      <c r="B5" s="91"/>
      <c r="C5" s="91"/>
      <c r="D5" s="91"/>
      <c r="E5" s="91"/>
      <c r="F5" s="91"/>
    </row>
    <row r="6" spans="1:6" ht="17.399999999999999" x14ac:dyDescent="0.3">
      <c r="A6" s="4"/>
      <c r="B6" s="4"/>
      <c r="C6" s="4"/>
      <c r="D6" s="4"/>
      <c r="E6" s="5"/>
      <c r="F6" s="5"/>
    </row>
    <row r="7" spans="1:6" ht="15.6" x14ac:dyDescent="0.3">
      <c r="A7" s="89" t="s">
        <v>13</v>
      </c>
      <c r="B7" s="109"/>
      <c r="C7" s="109"/>
      <c r="D7" s="109"/>
      <c r="E7" s="109"/>
      <c r="F7" s="109"/>
    </row>
    <row r="8" spans="1:6" ht="17.399999999999999" x14ac:dyDescent="0.3">
      <c r="A8" s="4"/>
      <c r="B8" s="4"/>
      <c r="C8" s="4"/>
      <c r="D8" s="4"/>
      <c r="E8" s="5"/>
      <c r="F8" s="5"/>
    </row>
    <row r="9" spans="1:6" ht="26.4" x14ac:dyDescent="0.3">
      <c r="A9" s="18" t="s">
        <v>48</v>
      </c>
      <c r="B9" s="17" t="s">
        <v>104</v>
      </c>
      <c r="C9" s="18" t="s">
        <v>101</v>
      </c>
      <c r="D9" s="18" t="s">
        <v>105</v>
      </c>
      <c r="E9" s="18" t="s">
        <v>35</v>
      </c>
      <c r="F9" s="18" t="s">
        <v>106</v>
      </c>
    </row>
    <row r="10" spans="1:6" ht="15.75" customHeight="1" x14ac:dyDescent="0.3">
      <c r="A10" s="11" t="s">
        <v>14</v>
      </c>
      <c r="B10" s="70">
        <v>222890.42</v>
      </c>
      <c r="C10" s="75">
        <v>301237</v>
      </c>
      <c r="D10" s="67">
        <v>385000</v>
      </c>
      <c r="E10" s="67">
        <v>395000</v>
      </c>
      <c r="F10" s="67">
        <v>400000</v>
      </c>
    </row>
    <row r="11" spans="1:6" ht="15.75" customHeight="1" x14ac:dyDescent="0.3">
      <c r="A11" s="11" t="s">
        <v>73</v>
      </c>
      <c r="B11" s="83">
        <v>222890.42</v>
      </c>
      <c r="C11" s="84">
        <v>301237</v>
      </c>
      <c r="D11" s="85">
        <v>385000</v>
      </c>
      <c r="E11" s="85">
        <v>395000</v>
      </c>
      <c r="F11" s="85">
        <v>400000</v>
      </c>
    </row>
    <row r="12" spans="1:6" ht="26.4" x14ac:dyDescent="0.3">
      <c r="A12" s="16" t="s">
        <v>74</v>
      </c>
      <c r="B12" s="83">
        <v>222890.42</v>
      </c>
      <c r="C12" s="84">
        <v>301237</v>
      </c>
      <c r="D12" s="85">
        <v>385000</v>
      </c>
      <c r="E12" s="85">
        <v>395000</v>
      </c>
      <c r="F12" s="85">
        <v>400000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J6" sqref="J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89" t="s">
        <v>108</v>
      </c>
      <c r="B1" s="89"/>
      <c r="C1" s="89"/>
      <c r="D1" s="89"/>
      <c r="E1" s="89"/>
      <c r="F1" s="89"/>
      <c r="G1" s="89"/>
      <c r="H1" s="89"/>
    </row>
    <row r="2" spans="1:8" ht="18" customHeight="1" x14ac:dyDescent="0.3">
      <c r="A2" s="4"/>
      <c r="B2" s="4"/>
      <c r="C2" s="4"/>
      <c r="D2" s="4"/>
      <c r="E2" s="110" t="s">
        <v>70</v>
      </c>
      <c r="F2" s="110"/>
      <c r="G2" s="4"/>
      <c r="H2" s="4"/>
    </row>
    <row r="3" spans="1:8" ht="15.75" customHeight="1" x14ac:dyDescent="0.3">
      <c r="A3" s="89" t="s">
        <v>18</v>
      </c>
      <c r="B3" s="89"/>
      <c r="C3" s="89"/>
      <c r="D3" s="89"/>
      <c r="E3" s="89"/>
      <c r="F3" s="89"/>
      <c r="G3" s="89"/>
      <c r="H3" s="89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89" t="s">
        <v>55</v>
      </c>
      <c r="B5" s="89"/>
      <c r="C5" s="89"/>
      <c r="D5" s="89"/>
      <c r="E5" s="89"/>
      <c r="F5" s="89"/>
      <c r="G5" s="89"/>
      <c r="H5" s="89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26.4" x14ac:dyDescent="0.3">
      <c r="A7" s="18" t="s">
        <v>5</v>
      </c>
      <c r="B7" s="17" t="s">
        <v>6</v>
      </c>
      <c r="C7" s="17" t="s">
        <v>33</v>
      </c>
      <c r="D7" s="17" t="s">
        <v>104</v>
      </c>
      <c r="E7" s="18" t="s">
        <v>101</v>
      </c>
      <c r="F7" s="18" t="s">
        <v>105</v>
      </c>
      <c r="G7" s="18" t="s">
        <v>35</v>
      </c>
      <c r="H7" s="18" t="s">
        <v>106</v>
      </c>
    </row>
    <row r="8" spans="1:8" x14ac:dyDescent="0.3">
      <c r="A8" s="37"/>
      <c r="B8" s="38"/>
      <c r="C8" s="36" t="s">
        <v>57</v>
      </c>
      <c r="D8" s="38">
        <v>0</v>
      </c>
      <c r="E8" s="37">
        <v>0</v>
      </c>
      <c r="F8" s="37">
        <v>0</v>
      </c>
      <c r="G8" s="37">
        <v>0</v>
      </c>
      <c r="H8" s="37">
        <v>0</v>
      </c>
    </row>
    <row r="9" spans="1:8" ht="26.4" x14ac:dyDescent="0.3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8" x14ac:dyDescent="0.3">
      <c r="A10" s="11"/>
      <c r="B10" s="15">
        <v>84</v>
      </c>
      <c r="C10" s="15" t="s">
        <v>22</v>
      </c>
      <c r="D10" s="8"/>
      <c r="E10" s="9"/>
      <c r="F10" s="9"/>
      <c r="G10" s="9"/>
      <c r="H10" s="9"/>
    </row>
    <row r="11" spans="1:8" x14ac:dyDescent="0.3">
      <c r="A11" s="11"/>
      <c r="B11" s="15"/>
      <c r="C11" s="40"/>
      <c r="D11" s="8"/>
      <c r="E11" s="9"/>
      <c r="F11" s="9"/>
      <c r="G11" s="9"/>
      <c r="H11" s="9"/>
    </row>
    <row r="12" spans="1:8" x14ac:dyDescent="0.3">
      <c r="A12" s="11"/>
      <c r="B12" s="15"/>
      <c r="C12" s="36" t="s">
        <v>60</v>
      </c>
      <c r="D12" s="8"/>
      <c r="E12" s="9"/>
      <c r="F12" s="9"/>
      <c r="G12" s="9"/>
      <c r="H12" s="9"/>
    </row>
    <row r="13" spans="1:8" ht="26.4" x14ac:dyDescent="0.3">
      <c r="A13" s="14">
        <v>5</v>
      </c>
      <c r="B13" s="14"/>
      <c r="C13" s="22" t="s">
        <v>16</v>
      </c>
      <c r="D13" s="8"/>
      <c r="E13" s="9"/>
      <c r="F13" s="9"/>
      <c r="G13" s="9"/>
      <c r="H13" s="9"/>
    </row>
    <row r="14" spans="1:8" ht="26.4" x14ac:dyDescent="0.3">
      <c r="A14" s="15"/>
      <c r="B14" s="15">
        <v>54</v>
      </c>
      <c r="C14" s="23" t="s">
        <v>23</v>
      </c>
      <c r="D14" s="8"/>
      <c r="E14" s="9"/>
      <c r="F14" s="9"/>
      <c r="G14" s="9"/>
      <c r="H14" s="10"/>
    </row>
  </sheetData>
  <mergeCells count="4">
    <mergeCell ref="A1:H1"/>
    <mergeCell ref="A3:H3"/>
    <mergeCell ref="A5:H5"/>
    <mergeCell ref="E2:F2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B7" sqref="B7:F7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89" t="s">
        <v>108</v>
      </c>
      <c r="B1" s="89"/>
      <c r="C1" s="89"/>
      <c r="D1" s="89"/>
      <c r="E1" s="89"/>
      <c r="F1" s="89"/>
    </row>
    <row r="2" spans="1:6" ht="18" customHeight="1" x14ac:dyDescent="0.3">
      <c r="A2" s="4"/>
      <c r="B2" s="4"/>
      <c r="C2" s="110" t="s">
        <v>70</v>
      </c>
      <c r="D2" s="110"/>
      <c r="E2" s="4"/>
      <c r="F2" s="4"/>
    </row>
    <row r="3" spans="1:6" ht="15.75" customHeight="1" x14ac:dyDescent="0.3">
      <c r="A3" s="89" t="s">
        <v>18</v>
      </c>
      <c r="B3" s="89"/>
      <c r="C3" s="89"/>
      <c r="D3" s="89"/>
      <c r="E3" s="89"/>
      <c r="F3" s="89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89" t="s">
        <v>56</v>
      </c>
      <c r="B5" s="89"/>
      <c r="C5" s="89"/>
      <c r="D5" s="89"/>
      <c r="E5" s="89"/>
      <c r="F5" s="89"/>
    </row>
    <row r="6" spans="1:6" ht="17.399999999999999" x14ac:dyDescent="0.3">
      <c r="A6" s="4"/>
      <c r="B6" s="4"/>
      <c r="C6" s="4"/>
      <c r="D6" s="4"/>
      <c r="E6" s="5"/>
      <c r="F6" s="5"/>
    </row>
    <row r="7" spans="1:6" ht="26.4" x14ac:dyDescent="0.3">
      <c r="A7" s="17" t="s">
        <v>48</v>
      </c>
      <c r="B7" s="17" t="s">
        <v>104</v>
      </c>
      <c r="C7" s="18" t="s">
        <v>101</v>
      </c>
      <c r="D7" s="18" t="s">
        <v>105</v>
      </c>
      <c r="E7" s="18" t="s">
        <v>35</v>
      </c>
      <c r="F7" s="18" t="s">
        <v>106</v>
      </c>
    </row>
    <row r="8" spans="1:6" x14ac:dyDescent="0.3">
      <c r="A8" s="11" t="s">
        <v>57</v>
      </c>
      <c r="B8" s="8">
        <v>0</v>
      </c>
      <c r="C8" s="9">
        <v>0</v>
      </c>
      <c r="D8" s="9">
        <v>0</v>
      </c>
      <c r="E8" s="9">
        <v>0</v>
      </c>
      <c r="F8" s="9">
        <v>0</v>
      </c>
    </row>
    <row r="9" spans="1:6" ht="26.4" x14ac:dyDescent="0.3">
      <c r="A9" s="11" t="s">
        <v>58</v>
      </c>
      <c r="B9" s="8"/>
      <c r="C9" s="9"/>
      <c r="D9" s="9"/>
      <c r="E9" s="9"/>
      <c r="F9" s="9"/>
    </row>
    <row r="10" spans="1:6" ht="26.4" x14ac:dyDescent="0.3">
      <c r="A10" s="16" t="s">
        <v>59</v>
      </c>
      <c r="B10" s="8"/>
      <c r="C10" s="9"/>
      <c r="D10" s="9"/>
      <c r="E10" s="9"/>
      <c r="F10" s="9"/>
    </row>
    <row r="11" spans="1:6" x14ac:dyDescent="0.3">
      <c r="A11" s="16"/>
      <c r="B11" s="8"/>
      <c r="C11" s="9"/>
      <c r="D11" s="9"/>
      <c r="E11" s="9"/>
      <c r="F11" s="9"/>
    </row>
    <row r="12" spans="1:6" x14ac:dyDescent="0.3">
      <c r="A12" s="11" t="s">
        <v>60</v>
      </c>
      <c r="B12" s="8"/>
      <c r="C12" s="9"/>
      <c r="D12" s="9"/>
      <c r="E12" s="9"/>
      <c r="F12" s="9"/>
    </row>
    <row r="13" spans="1:6" x14ac:dyDescent="0.3">
      <c r="A13" s="22" t="s">
        <v>51</v>
      </c>
      <c r="B13" s="8"/>
      <c r="C13" s="9"/>
      <c r="D13" s="9"/>
      <c r="E13" s="9"/>
      <c r="F13" s="9"/>
    </row>
    <row r="14" spans="1:6" x14ac:dyDescent="0.3">
      <c r="A14" s="13" t="s">
        <v>52</v>
      </c>
      <c r="B14" s="8"/>
      <c r="C14" s="9"/>
      <c r="D14" s="9"/>
      <c r="E14" s="9"/>
      <c r="F14" s="10"/>
    </row>
    <row r="15" spans="1:6" x14ac:dyDescent="0.3">
      <c r="A15" s="22" t="s">
        <v>53</v>
      </c>
      <c r="B15" s="8"/>
      <c r="C15" s="9"/>
      <c r="D15" s="9"/>
      <c r="E15" s="9"/>
      <c r="F15" s="10"/>
    </row>
    <row r="16" spans="1:6" x14ac:dyDescent="0.3">
      <c r="A16" s="13" t="s">
        <v>54</v>
      </c>
      <c r="B16" s="8"/>
      <c r="C16" s="9"/>
      <c r="D16" s="9"/>
      <c r="E16" s="9"/>
      <c r="F16" s="10"/>
    </row>
  </sheetData>
  <mergeCells count="4">
    <mergeCell ref="A1:F1"/>
    <mergeCell ref="A3:F3"/>
    <mergeCell ref="A5:F5"/>
    <mergeCell ref="C2:D2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8"/>
  <sheetViews>
    <sheetView workbookViewId="0">
      <selection activeCell="E5" sqref="E5:I5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9" width="25.33203125" customWidth="1"/>
  </cols>
  <sheetData>
    <row r="1" spans="1:9" ht="42" customHeight="1" x14ac:dyDescent="0.3">
      <c r="A1" s="89" t="s">
        <v>108</v>
      </c>
      <c r="B1" s="89"/>
      <c r="C1" s="89"/>
      <c r="D1" s="89"/>
      <c r="E1" s="89"/>
      <c r="F1" s="89"/>
      <c r="G1" s="89"/>
      <c r="H1" s="89"/>
      <c r="I1" s="89"/>
    </row>
    <row r="2" spans="1:9" ht="17.399999999999999" customHeight="1" x14ac:dyDescent="0.3">
      <c r="A2" s="110" t="s">
        <v>98</v>
      </c>
      <c r="B2" s="110"/>
      <c r="C2" s="110"/>
      <c r="D2" s="110"/>
      <c r="E2" s="4"/>
      <c r="F2" s="4"/>
      <c r="G2" s="4"/>
      <c r="H2" s="5"/>
      <c r="I2" s="5"/>
    </row>
    <row r="3" spans="1:9" ht="18" customHeight="1" x14ac:dyDescent="0.3">
      <c r="A3" s="89" t="s">
        <v>17</v>
      </c>
      <c r="B3" s="91"/>
      <c r="C3" s="91"/>
      <c r="D3" s="91"/>
      <c r="E3" s="91"/>
      <c r="F3" s="91"/>
      <c r="G3" s="91"/>
      <c r="H3" s="91"/>
      <c r="I3" s="91"/>
    </row>
    <row r="4" spans="1:9" ht="17.399999999999999" customHeight="1" x14ac:dyDescent="0.3">
      <c r="A4" s="126" t="s">
        <v>99</v>
      </c>
      <c r="B4" s="126"/>
      <c r="C4" s="126"/>
      <c r="D4" s="126"/>
      <c r="E4" s="4"/>
      <c r="F4" s="4"/>
      <c r="G4" s="4"/>
      <c r="H4" s="5"/>
      <c r="I4" s="5"/>
    </row>
    <row r="5" spans="1:9" ht="26.4" x14ac:dyDescent="0.3">
      <c r="A5" s="123" t="s">
        <v>19</v>
      </c>
      <c r="B5" s="124"/>
      <c r="C5" s="125"/>
      <c r="D5" s="17" t="s">
        <v>20</v>
      </c>
      <c r="E5" s="17" t="s">
        <v>104</v>
      </c>
      <c r="F5" s="18" t="s">
        <v>101</v>
      </c>
      <c r="G5" s="18" t="s">
        <v>105</v>
      </c>
      <c r="H5" s="18" t="s">
        <v>35</v>
      </c>
      <c r="I5" s="18" t="s">
        <v>106</v>
      </c>
    </row>
    <row r="6" spans="1:9" ht="24" customHeight="1" x14ac:dyDescent="0.3">
      <c r="A6" s="114" t="s">
        <v>24</v>
      </c>
      <c r="B6" s="115"/>
      <c r="C6" s="116"/>
      <c r="D6" s="25" t="s">
        <v>82</v>
      </c>
      <c r="E6" s="69">
        <v>222890.42</v>
      </c>
      <c r="F6" s="68">
        <v>301237</v>
      </c>
      <c r="G6" s="9">
        <v>385000</v>
      </c>
      <c r="H6" s="9">
        <v>395000</v>
      </c>
      <c r="I6" s="9">
        <v>400000</v>
      </c>
    </row>
    <row r="7" spans="1:9" ht="25.8" customHeight="1" x14ac:dyDescent="0.3">
      <c r="A7" s="114" t="s">
        <v>25</v>
      </c>
      <c r="B7" s="115"/>
      <c r="C7" s="116"/>
      <c r="D7" s="25" t="s">
        <v>83</v>
      </c>
      <c r="E7" s="69">
        <v>179430.22</v>
      </c>
      <c r="F7" s="9">
        <v>256588</v>
      </c>
      <c r="G7" s="9">
        <v>342000</v>
      </c>
      <c r="H7" s="9">
        <v>352000</v>
      </c>
      <c r="I7" s="9">
        <v>357000</v>
      </c>
    </row>
    <row r="8" spans="1:9" ht="14.4" customHeight="1" x14ac:dyDescent="0.3">
      <c r="A8" s="117" t="s">
        <v>84</v>
      </c>
      <c r="B8" s="118"/>
      <c r="C8" s="119"/>
      <c r="D8" s="35" t="s">
        <v>85</v>
      </c>
      <c r="E8" s="69">
        <v>178327.5</v>
      </c>
      <c r="F8" s="9">
        <v>219000</v>
      </c>
      <c r="G8" s="9">
        <v>304000</v>
      </c>
      <c r="H8" s="9">
        <v>314000</v>
      </c>
      <c r="I8" s="10">
        <v>319000</v>
      </c>
    </row>
    <row r="9" spans="1:9" x14ac:dyDescent="0.3">
      <c r="A9" s="120">
        <v>3</v>
      </c>
      <c r="B9" s="121"/>
      <c r="C9" s="122"/>
      <c r="D9" s="24" t="s">
        <v>10</v>
      </c>
      <c r="E9" s="69">
        <v>178327.5</v>
      </c>
      <c r="F9" s="9">
        <v>219000</v>
      </c>
      <c r="G9" s="9">
        <v>304000</v>
      </c>
      <c r="H9" s="9">
        <v>314000</v>
      </c>
      <c r="I9" s="10">
        <v>319000</v>
      </c>
    </row>
    <row r="10" spans="1:9" x14ac:dyDescent="0.3">
      <c r="A10" s="111">
        <v>31</v>
      </c>
      <c r="B10" s="112"/>
      <c r="C10" s="113"/>
      <c r="D10" s="24" t="s">
        <v>11</v>
      </c>
      <c r="E10" s="69">
        <v>174134.37</v>
      </c>
      <c r="F10" s="9">
        <v>214000</v>
      </c>
      <c r="G10" s="9">
        <v>301000</v>
      </c>
      <c r="H10" s="9">
        <v>311000</v>
      </c>
      <c r="I10" s="10">
        <v>316000</v>
      </c>
    </row>
    <row r="11" spans="1:9" x14ac:dyDescent="0.3">
      <c r="A11" s="111">
        <v>32</v>
      </c>
      <c r="B11" s="112"/>
      <c r="C11" s="113"/>
      <c r="D11" s="24" t="s">
        <v>21</v>
      </c>
      <c r="E11" s="69">
        <v>4193.13</v>
      </c>
      <c r="F11" s="9">
        <v>4000</v>
      </c>
      <c r="G11" s="9">
        <v>3000</v>
      </c>
      <c r="H11" s="9">
        <v>3000</v>
      </c>
      <c r="I11" s="10">
        <v>3000</v>
      </c>
    </row>
    <row r="12" spans="1:9" ht="14.4" customHeight="1" x14ac:dyDescent="0.3">
      <c r="A12" s="117" t="s">
        <v>86</v>
      </c>
      <c r="B12" s="118"/>
      <c r="C12" s="119"/>
      <c r="D12" s="35" t="s">
        <v>87</v>
      </c>
      <c r="E12" s="69">
        <v>1102.72</v>
      </c>
      <c r="F12" s="9">
        <v>1000</v>
      </c>
      <c r="G12" s="9">
        <v>1000</v>
      </c>
      <c r="H12" s="9">
        <v>1000</v>
      </c>
      <c r="I12" s="9">
        <v>1000</v>
      </c>
    </row>
    <row r="13" spans="1:9" ht="14.25" customHeight="1" x14ac:dyDescent="0.3">
      <c r="A13" s="59">
        <v>32</v>
      </c>
      <c r="B13" s="60"/>
      <c r="C13" s="61"/>
      <c r="D13" s="24" t="s">
        <v>21</v>
      </c>
      <c r="E13" s="69">
        <v>1102.72</v>
      </c>
      <c r="F13" s="9">
        <v>1000</v>
      </c>
      <c r="G13" s="9">
        <v>1000</v>
      </c>
      <c r="H13" s="9">
        <v>1000</v>
      </c>
      <c r="I13" s="9">
        <v>1000</v>
      </c>
    </row>
    <row r="14" spans="1:9" ht="15" customHeight="1" x14ac:dyDescent="0.3">
      <c r="A14" s="114" t="s">
        <v>25</v>
      </c>
      <c r="B14" s="115"/>
      <c r="C14" s="116"/>
      <c r="D14" s="25" t="s">
        <v>88</v>
      </c>
      <c r="E14" s="69">
        <v>41119.96</v>
      </c>
      <c r="F14" s="68">
        <v>42449</v>
      </c>
      <c r="G14" s="9">
        <v>41000</v>
      </c>
      <c r="H14" s="9">
        <v>41000</v>
      </c>
      <c r="I14" s="10">
        <v>41000</v>
      </c>
    </row>
    <row r="15" spans="1:9" ht="14.4" customHeight="1" x14ac:dyDescent="0.3">
      <c r="A15" s="117" t="s">
        <v>84</v>
      </c>
      <c r="B15" s="118"/>
      <c r="C15" s="119"/>
      <c r="D15" s="35" t="s">
        <v>85</v>
      </c>
      <c r="E15" s="69">
        <v>7415.82</v>
      </c>
      <c r="F15" s="9">
        <v>11300</v>
      </c>
      <c r="G15" s="9">
        <v>12000</v>
      </c>
      <c r="H15" s="9">
        <v>12000</v>
      </c>
      <c r="I15" s="10">
        <v>12000</v>
      </c>
    </row>
    <row r="16" spans="1:9" x14ac:dyDescent="0.3">
      <c r="A16" s="120">
        <v>3</v>
      </c>
      <c r="B16" s="121"/>
      <c r="C16" s="122"/>
      <c r="D16" s="24" t="s">
        <v>10</v>
      </c>
      <c r="E16" s="69">
        <v>7415.82</v>
      </c>
      <c r="F16" s="9">
        <v>11300</v>
      </c>
      <c r="G16" s="9">
        <v>12000</v>
      </c>
      <c r="H16" s="9">
        <v>12000</v>
      </c>
      <c r="I16" s="10">
        <v>12000</v>
      </c>
    </row>
    <row r="17" spans="1:9" ht="15" customHeight="1" x14ac:dyDescent="0.3">
      <c r="A17" s="111">
        <v>32</v>
      </c>
      <c r="B17" s="112"/>
      <c r="C17" s="113"/>
      <c r="D17" s="24" t="s">
        <v>21</v>
      </c>
      <c r="E17" s="69">
        <v>7415.82</v>
      </c>
      <c r="F17" s="9">
        <v>11300</v>
      </c>
      <c r="G17" s="80">
        <v>12000</v>
      </c>
      <c r="H17" s="9">
        <v>12000</v>
      </c>
      <c r="I17" s="10">
        <v>12000</v>
      </c>
    </row>
    <row r="18" spans="1:9" ht="14.4" customHeight="1" x14ac:dyDescent="0.3">
      <c r="A18" s="117" t="s">
        <v>86</v>
      </c>
      <c r="B18" s="118"/>
      <c r="C18" s="119"/>
      <c r="D18" s="35" t="s">
        <v>87</v>
      </c>
      <c r="E18" s="69">
        <v>31716.47</v>
      </c>
      <c r="F18" s="9">
        <v>26000</v>
      </c>
      <c r="G18" s="9">
        <v>28000</v>
      </c>
      <c r="H18" s="9">
        <v>28000</v>
      </c>
      <c r="I18" s="9">
        <v>28000</v>
      </c>
    </row>
    <row r="19" spans="1:9" x14ac:dyDescent="0.3">
      <c r="A19" s="120">
        <v>3</v>
      </c>
      <c r="B19" s="121"/>
      <c r="C19" s="122"/>
      <c r="D19" s="24" t="s">
        <v>10</v>
      </c>
      <c r="E19" s="69">
        <v>31716.47</v>
      </c>
      <c r="F19" s="9">
        <v>26000</v>
      </c>
      <c r="G19" s="9">
        <v>28000</v>
      </c>
      <c r="H19" s="9">
        <v>28000</v>
      </c>
      <c r="I19" s="9">
        <v>28000</v>
      </c>
    </row>
    <row r="20" spans="1:9" x14ac:dyDescent="0.3">
      <c r="A20" s="111">
        <v>32</v>
      </c>
      <c r="B20" s="112"/>
      <c r="C20" s="113"/>
      <c r="D20" s="24" t="s">
        <v>21</v>
      </c>
      <c r="E20" s="81">
        <v>31326.61</v>
      </c>
      <c r="F20" s="79">
        <v>25500</v>
      </c>
      <c r="G20" s="74">
        <v>27500</v>
      </c>
      <c r="H20" s="74">
        <v>27500</v>
      </c>
      <c r="I20" s="74">
        <v>27500</v>
      </c>
    </row>
    <row r="21" spans="1:9" x14ac:dyDescent="0.3">
      <c r="A21" s="111">
        <v>34</v>
      </c>
      <c r="B21" s="112"/>
      <c r="C21" s="113"/>
      <c r="D21" s="24" t="s">
        <v>72</v>
      </c>
      <c r="E21" s="81">
        <v>389.66</v>
      </c>
      <c r="F21" s="74">
        <v>500</v>
      </c>
      <c r="G21" s="74">
        <v>500</v>
      </c>
      <c r="H21" s="74">
        <v>500</v>
      </c>
      <c r="I21" s="74">
        <v>500</v>
      </c>
    </row>
    <row r="22" spans="1:9" x14ac:dyDescent="0.3">
      <c r="A22" s="117" t="s">
        <v>89</v>
      </c>
      <c r="B22" s="118"/>
      <c r="C22" s="119"/>
      <c r="D22" s="24" t="s">
        <v>90</v>
      </c>
      <c r="E22" s="81">
        <v>1987.67</v>
      </c>
      <c r="F22" s="79">
        <v>2000</v>
      </c>
      <c r="G22" s="74">
        <v>1000</v>
      </c>
      <c r="H22" s="74">
        <v>1000</v>
      </c>
      <c r="I22" s="74">
        <v>1000</v>
      </c>
    </row>
    <row r="23" spans="1:9" x14ac:dyDescent="0.3">
      <c r="A23" s="120">
        <v>3</v>
      </c>
      <c r="B23" s="121"/>
      <c r="C23" s="122"/>
      <c r="D23" s="24" t="s">
        <v>10</v>
      </c>
      <c r="E23" s="81">
        <v>1987.67</v>
      </c>
      <c r="F23" s="79">
        <v>2000</v>
      </c>
      <c r="G23" s="74">
        <v>1000</v>
      </c>
      <c r="H23" s="74">
        <v>1000</v>
      </c>
      <c r="I23" s="74">
        <v>1000</v>
      </c>
    </row>
    <row r="24" spans="1:9" x14ac:dyDescent="0.3">
      <c r="A24" s="111">
        <v>32</v>
      </c>
      <c r="B24" s="112"/>
      <c r="C24" s="113"/>
      <c r="D24" s="24" t="s">
        <v>21</v>
      </c>
      <c r="E24" s="81">
        <v>1987.67</v>
      </c>
      <c r="F24" s="79">
        <v>2000</v>
      </c>
      <c r="G24" s="74">
        <v>1000</v>
      </c>
      <c r="H24" s="74">
        <v>1000</v>
      </c>
      <c r="I24" s="74">
        <v>1000</v>
      </c>
    </row>
    <row r="25" spans="1:9" x14ac:dyDescent="0.3">
      <c r="A25" s="117" t="s">
        <v>91</v>
      </c>
      <c r="B25" s="118"/>
      <c r="C25" s="119"/>
      <c r="D25" s="24" t="s">
        <v>92</v>
      </c>
      <c r="E25" s="81"/>
      <c r="F25" s="79">
        <v>3149</v>
      </c>
      <c r="G25" s="74"/>
      <c r="H25" s="74"/>
      <c r="I25" s="78"/>
    </row>
    <row r="26" spans="1:9" x14ac:dyDescent="0.3">
      <c r="A26" s="120">
        <v>3</v>
      </c>
      <c r="B26" s="121"/>
      <c r="C26" s="122"/>
      <c r="D26" s="24" t="s">
        <v>10</v>
      </c>
      <c r="E26" s="81"/>
      <c r="F26" s="79">
        <v>3149</v>
      </c>
      <c r="G26" s="74"/>
      <c r="H26" s="74"/>
      <c r="I26" s="74"/>
    </row>
    <row r="27" spans="1:9" x14ac:dyDescent="0.3">
      <c r="A27" s="111">
        <v>32</v>
      </c>
      <c r="B27" s="112"/>
      <c r="C27" s="113"/>
      <c r="D27" s="24" t="s">
        <v>21</v>
      </c>
      <c r="E27" s="81"/>
      <c r="F27" s="74">
        <v>3149</v>
      </c>
      <c r="G27" s="74"/>
      <c r="H27" s="74"/>
      <c r="I27" s="74"/>
    </row>
    <row r="28" spans="1:9" x14ac:dyDescent="0.3">
      <c r="A28" s="114" t="s">
        <v>25</v>
      </c>
      <c r="B28" s="115"/>
      <c r="C28" s="116"/>
      <c r="D28" s="25" t="s">
        <v>93</v>
      </c>
      <c r="E28" s="81">
        <v>1077.74</v>
      </c>
      <c r="F28" s="74">
        <v>796</v>
      </c>
      <c r="G28" s="74">
        <v>1000</v>
      </c>
      <c r="H28" s="74">
        <v>1000</v>
      </c>
      <c r="I28" s="74">
        <v>1000</v>
      </c>
    </row>
    <row r="29" spans="1:9" x14ac:dyDescent="0.3">
      <c r="A29" s="117" t="s">
        <v>84</v>
      </c>
      <c r="B29" s="118"/>
      <c r="C29" s="119"/>
      <c r="D29" s="35" t="s">
        <v>85</v>
      </c>
      <c r="E29" s="81">
        <v>663</v>
      </c>
      <c r="F29" s="74">
        <v>663</v>
      </c>
      <c r="G29" s="74">
        <v>700</v>
      </c>
      <c r="H29" s="74">
        <v>700</v>
      </c>
      <c r="I29" s="74">
        <v>700</v>
      </c>
    </row>
    <row r="30" spans="1:9" x14ac:dyDescent="0.3">
      <c r="A30" s="120">
        <v>3</v>
      </c>
      <c r="B30" s="121"/>
      <c r="C30" s="122"/>
      <c r="D30" s="24" t="s">
        <v>10</v>
      </c>
      <c r="E30" s="81">
        <v>663</v>
      </c>
      <c r="F30" s="74">
        <v>663</v>
      </c>
      <c r="G30" s="74">
        <v>700</v>
      </c>
      <c r="H30" s="74">
        <v>700</v>
      </c>
      <c r="I30" s="74">
        <v>700</v>
      </c>
    </row>
    <row r="31" spans="1:9" x14ac:dyDescent="0.3">
      <c r="A31" s="111">
        <v>32</v>
      </c>
      <c r="B31" s="112"/>
      <c r="C31" s="113"/>
      <c r="D31" s="24" t="s">
        <v>21</v>
      </c>
      <c r="E31" s="81">
        <v>663</v>
      </c>
      <c r="F31" s="74">
        <v>663</v>
      </c>
      <c r="G31" s="74">
        <v>700</v>
      </c>
      <c r="H31" s="74">
        <v>700</v>
      </c>
      <c r="I31" s="74">
        <v>700</v>
      </c>
    </row>
    <row r="32" spans="1:9" x14ac:dyDescent="0.3">
      <c r="A32" s="117" t="s">
        <v>94</v>
      </c>
      <c r="B32" s="118"/>
      <c r="C32" s="119"/>
      <c r="D32" s="35" t="s">
        <v>80</v>
      </c>
      <c r="E32" s="81">
        <v>414.74</v>
      </c>
      <c r="F32" s="74">
        <v>137</v>
      </c>
      <c r="G32" s="74">
        <v>300</v>
      </c>
      <c r="H32" s="74">
        <v>300</v>
      </c>
      <c r="I32" s="74">
        <v>300</v>
      </c>
    </row>
    <row r="33" spans="1:9" x14ac:dyDescent="0.3">
      <c r="A33" s="120">
        <v>3</v>
      </c>
      <c r="B33" s="121"/>
      <c r="C33" s="122"/>
      <c r="D33" s="24" t="s">
        <v>10</v>
      </c>
      <c r="E33" s="81">
        <v>414.74</v>
      </c>
      <c r="F33" s="74">
        <v>137</v>
      </c>
      <c r="G33" s="74">
        <v>300</v>
      </c>
      <c r="H33" s="74">
        <v>300</v>
      </c>
      <c r="I33" s="74">
        <v>300</v>
      </c>
    </row>
    <row r="34" spans="1:9" x14ac:dyDescent="0.3">
      <c r="A34" s="111">
        <v>32</v>
      </c>
      <c r="B34" s="112"/>
      <c r="C34" s="113"/>
      <c r="D34" s="24" t="s">
        <v>21</v>
      </c>
      <c r="E34" s="81">
        <v>414.74</v>
      </c>
      <c r="F34" s="74">
        <v>137</v>
      </c>
      <c r="G34" s="74">
        <v>300</v>
      </c>
      <c r="H34" s="74">
        <v>300</v>
      </c>
      <c r="I34" s="74">
        <v>300</v>
      </c>
    </row>
    <row r="35" spans="1:9" x14ac:dyDescent="0.3">
      <c r="A35" s="114" t="s">
        <v>26</v>
      </c>
      <c r="B35" s="115"/>
      <c r="C35" s="116"/>
      <c r="D35" s="25" t="s">
        <v>95</v>
      </c>
      <c r="E35" s="81">
        <v>1262.5</v>
      </c>
      <c r="F35" s="74">
        <v>1328</v>
      </c>
      <c r="G35" s="74">
        <v>1000</v>
      </c>
      <c r="H35" s="74">
        <v>1000</v>
      </c>
      <c r="I35" s="74">
        <v>1000</v>
      </c>
    </row>
    <row r="36" spans="1:9" x14ac:dyDescent="0.3">
      <c r="A36" s="117" t="s">
        <v>84</v>
      </c>
      <c r="B36" s="118"/>
      <c r="C36" s="119"/>
      <c r="D36" s="35" t="s">
        <v>85</v>
      </c>
      <c r="E36" s="81">
        <v>1195</v>
      </c>
      <c r="F36" s="74">
        <v>1195</v>
      </c>
      <c r="G36" s="74">
        <v>1000</v>
      </c>
      <c r="H36" s="74">
        <v>1000</v>
      </c>
      <c r="I36" s="74">
        <v>1000</v>
      </c>
    </row>
    <row r="37" spans="1:9" ht="26.4" x14ac:dyDescent="0.3">
      <c r="A37" s="120">
        <v>4</v>
      </c>
      <c r="B37" s="121"/>
      <c r="C37" s="122"/>
      <c r="D37" s="24" t="s">
        <v>12</v>
      </c>
      <c r="E37" s="81">
        <v>1195</v>
      </c>
      <c r="F37" s="74">
        <v>1195</v>
      </c>
      <c r="G37" s="74">
        <v>1000</v>
      </c>
      <c r="H37" s="74">
        <v>1000</v>
      </c>
      <c r="I37" s="74">
        <v>1000</v>
      </c>
    </row>
    <row r="38" spans="1:9" ht="26.4" x14ac:dyDescent="0.3">
      <c r="A38" s="111">
        <v>42</v>
      </c>
      <c r="B38" s="112"/>
      <c r="C38" s="113"/>
      <c r="D38" s="24" t="s">
        <v>32</v>
      </c>
      <c r="E38" s="81">
        <v>1195</v>
      </c>
      <c r="F38" s="74">
        <v>1195</v>
      </c>
      <c r="G38" s="74">
        <v>1000</v>
      </c>
      <c r="H38" s="74">
        <v>1000</v>
      </c>
      <c r="I38" s="74">
        <v>1000</v>
      </c>
    </row>
    <row r="39" spans="1:9" x14ac:dyDescent="0.3">
      <c r="A39" s="117" t="s">
        <v>86</v>
      </c>
      <c r="B39" s="118"/>
      <c r="C39" s="119"/>
      <c r="D39" s="24" t="s">
        <v>96</v>
      </c>
      <c r="E39" s="81">
        <v>67.5</v>
      </c>
      <c r="F39" s="74">
        <v>133</v>
      </c>
      <c r="G39" s="74"/>
      <c r="H39" s="74"/>
      <c r="I39" s="74"/>
    </row>
    <row r="40" spans="1:9" ht="26.4" x14ac:dyDescent="0.3">
      <c r="A40" s="120">
        <v>4</v>
      </c>
      <c r="B40" s="121"/>
      <c r="C40" s="122"/>
      <c r="D40" s="24" t="s">
        <v>12</v>
      </c>
      <c r="E40" s="81">
        <v>67.5</v>
      </c>
      <c r="F40" s="74">
        <v>133</v>
      </c>
      <c r="G40" s="74"/>
      <c r="H40" s="74"/>
      <c r="I40" s="74"/>
    </row>
    <row r="41" spans="1:9" ht="26.4" x14ac:dyDescent="0.3">
      <c r="A41" s="111">
        <v>42</v>
      </c>
      <c r="B41" s="112"/>
      <c r="C41" s="113"/>
      <c r="D41" s="24" t="s">
        <v>32</v>
      </c>
      <c r="E41" s="81">
        <v>67.5</v>
      </c>
      <c r="F41" s="74">
        <v>133</v>
      </c>
      <c r="G41" s="74"/>
      <c r="H41" s="74"/>
      <c r="I41" s="74"/>
    </row>
    <row r="42" spans="1:9" x14ac:dyDescent="0.3">
      <c r="A42" s="117" t="s">
        <v>91</v>
      </c>
      <c r="B42" s="118"/>
      <c r="C42" s="119"/>
      <c r="D42" s="24" t="s">
        <v>92</v>
      </c>
      <c r="E42" s="81"/>
      <c r="F42" s="74"/>
      <c r="G42" s="74"/>
      <c r="H42" s="74"/>
      <c r="I42" s="74"/>
    </row>
    <row r="43" spans="1:9" ht="26.4" x14ac:dyDescent="0.3">
      <c r="A43" s="63">
        <v>4</v>
      </c>
      <c r="B43" s="64"/>
      <c r="C43" s="35"/>
      <c r="D43" s="24" t="s">
        <v>12</v>
      </c>
      <c r="E43" s="81"/>
      <c r="F43" s="74"/>
      <c r="G43" s="74"/>
      <c r="H43" s="74"/>
      <c r="I43" s="74"/>
    </row>
    <row r="44" spans="1:9" ht="26.4" x14ac:dyDescent="0.3">
      <c r="A44" s="111">
        <v>42</v>
      </c>
      <c r="B44" s="112"/>
      <c r="C44" s="113"/>
      <c r="D44" s="24" t="s">
        <v>32</v>
      </c>
      <c r="E44" s="81"/>
      <c r="F44" s="74"/>
      <c r="G44" s="74"/>
      <c r="H44" s="74"/>
      <c r="I44" s="74"/>
    </row>
    <row r="45" spans="1:9" x14ac:dyDescent="0.3">
      <c r="A45" s="114" t="s">
        <v>26</v>
      </c>
      <c r="B45" s="115"/>
      <c r="C45" s="116"/>
      <c r="D45" s="25" t="s">
        <v>97</v>
      </c>
      <c r="E45" s="81"/>
      <c r="F45" s="74"/>
      <c r="G45" s="74"/>
      <c r="H45" s="74"/>
      <c r="I45" s="74"/>
    </row>
    <row r="46" spans="1:9" x14ac:dyDescent="0.3">
      <c r="A46" s="117" t="s">
        <v>84</v>
      </c>
      <c r="B46" s="118"/>
      <c r="C46" s="119"/>
      <c r="D46" s="35" t="s">
        <v>85</v>
      </c>
      <c r="E46" s="81"/>
      <c r="F46" s="74"/>
      <c r="G46" s="74"/>
      <c r="H46" s="74"/>
      <c r="I46" s="74"/>
    </row>
    <row r="47" spans="1:9" ht="26.4" x14ac:dyDescent="0.3">
      <c r="A47" s="120">
        <v>4</v>
      </c>
      <c r="B47" s="121"/>
      <c r="C47" s="122"/>
      <c r="D47" s="24" t="s">
        <v>12</v>
      </c>
      <c r="E47" s="81"/>
      <c r="F47" s="74"/>
      <c r="G47" s="74"/>
      <c r="H47" s="74"/>
      <c r="I47" s="74"/>
    </row>
    <row r="48" spans="1:9" ht="26.4" x14ac:dyDescent="0.3">
      <c r="A48" s="111">
        <v>42</v>
      </c>
      <c r="B48" s="112"/>
      <c r="C48" s="113"/>
      <c r="D48" s="24" t="s">
        <v>32</v>
      </c>
      <c r="E48" s="81"/>
      <c r="F48" s="74"/>
      <c r="G48" s="74"/>
      <c r="H48" s="74"/>
      <c r="I48" s="74"/>
    </row>
  </sheetData>
  <mergeCells count="46">
    <mergeCell ref="A48:C48"/>
    <mergeCell ref="A2:D2"/>
    <mergeCell ref="A4:D4"/>
    <mergeCell ref="A40:C40"/>
    <mergeCell ref="A41:C41"/>
    <mergeCell ref="A42:C42"/>
    <mergeCell ref="A45:C45"/>
    <mergeCell ref="A46:C46"/>
    <mergeCell ref="A35:C35"/>
    <mergeCell ref="A36:C36"/>
    <mergeCell ref="A37:C37"/>
    <mergeCell ref="A38:C38"/>
    <mergeCell ref="A39:C39"/>
    <mergeCell ref="A30:C30"/>
    <mergeCell ref="A31:C31"/>
    <mergeCell ref="A26:C26"/>
    <mergeCell ref="A47:C47"/>
    <mergeCell ref="A6:C6"/>
    <mergeCell ref="A7:C7"/>
    <mergeCell ref="A11:C11"/>
    <mergeCell ref="A10:C10"/>
    <mergeCell ref="A16:C16"/>
    <mergeCell ref="A44:C44"/>
    <mergeCell ref="A18:C18"/>
    <mergeCell ref="A19:C19"/>
    <mergeCell ref="A12:C12"/>
    <mergeCell ref="A14:C14"/>
    <mergeCell ref="A15:C15"/>
    <mergeCell ref="A17:C17"/>
    <mergeCell ref="A32:C32"/>
    <mergeCell ref="A33:C33"/>
    <mergeCell ref="A34:C34"/>
    <mergeCell ref="A1:I1"/>
    <mergeCell ref="A3:I3"/>
    <mergeCell ref="A5:C5"/>
    <mergeCell ref="A8:C8"/>
    <mergeCell ref="A9:C9"/>
    <mergeCell ref="A27:C27"/>
    <mergeCell ref="A28:C28"/>
    <mergeCell ref="A29:C29"/>
    <mergeCell ref="A25:C25"/>
    <mergeCell ref="A20:C20"/>
    <mergeCell ref="A21:C21"/>
    <mergeCell ref="A22:C22"/>
    <mergeCell ref="A23:C23"/>
    <mergeCell ref="A24:C24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Vrtić Komiža</cp:lastModifiedBy>
  <cp:lastPrinted>2024-10-22T05:46:55Z</cp:lastPrinted>
  <dcterms:created xsi:type="dcterms:W3CDTF">2022-08-12T12:51:27Z</dcterms:created>
  <dcterms:modified xsi:type="dcterms:W3CDTF">2024-10-22T05:49:30Z</dcterms:modified>
</cp:coreProperties>
</file>